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YSA-Football\2024 SEASON\SCHEDULES\"/>
    </mc:Choice>
  </mc:AlternateContent>
  <xr:revisionPtr revIDLastSave="0" documentId="8_{5517F89F-BBDD-4FAC-ABB1-D4683A29647E}" xr6:coauthVersionLast="47" xr6:coauthVersionMax="47" xr10:uidLastSave="{00000000-0000-0000-0000-000000000000}"/>
  <bookViews>
    <workbookView xWindow="-120" yWindow="-120" windowWidth="29040" windowHeight="15720" xr2:uid="{3180D081-4DCC-493C-BE71-CE5D16F0A749}"/>
  </bookViews>
  <sheets>
    <sheet name="Field Schedule" sheetId="1" r:id="rId1"/>
    <sheet name="Master List" sheetId="2" state="hidden" r:id="rId2"/>
    <sheet name="Pivot" sheetId="3" state="hidden" r:id="rId3"/>
  </sheets>
  <definedNames>
    <definedName name="_xlnm._FilterDatabase" localSheetId="1" hidden="1">'Master List'!$A$1:$G$64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2" l="1"/>
  <c r="AE21" i="2"/>
  <c r="AD21" i="2"/>
  <c r="V21" i="2"/>
  <c r="U13" i="2"/>
  <c r="AD9" i="2"/>
  <c r="U6" i="2"/>
  <c r="N8" i="3"/>
  <c r="N7" i="3"/>
  <c r="N6" i="3"/>
  <c r="N5" i="3"/>
  <c r="U15" i="2" l="1"/>
</calcChain>
</file>

<file path=xl/sharedStrings.xml><?xml version="1.0" encoding="utf-8"?>
<sst xmlns="http://schemas.openxmlformats.org/spreadsheetml/2006/main" count="578" uniqueCount="63">
  <si>
    <t>Time</t>
  </si>
  <si>
    <t>Away Team</t>
  </si>
  <si>
    <t>Home Team</t>
  </si>
  <si>
    <t>Field</t>
  </si>
  <si>
    <t>CROCKETT PARK</t>
  </si>
  <si>
    <t>Mount Juliet</t>
  </si>
  <si>
    <t xml:space="preserve">SMYRNA </t>
  </si>
  <si>
    <t>CCC</t>
  </si>
  <si>
    <t>CC</t>
  </si>
  <si>
    <t>C</t>
  </si>
  <si>
    <t>AAA</t>
  </si>
  <si>
    <t>AA</t>
  </si>
  <si>
    <t>A</t>
  </si>
  <si>
    <t>BBB</t>
  </si>
  <si>
    <t>BB</t>
  </si>
  <si>
    <t>B</t>
  </si>
  <si>
    <t>Gene Carr</t>
  </si>
  <si>
    <t>Donnie Carter</t>
  </si>
  <si>
    <t>Score</t>
  </si>
  <si>
    <t>Brentwood Pee Wee</t>
  </si>
  <si>
    <t>Brentwood BB</t>
  </si>
  <si>
    <t>Brentwood CCC</t>
  </si>
  <si>
    <t>Brentwood BBB</t>
  </si>
  <si>
    <t>Pee Wee</t>
  </si>
  <si>
    <t>Division</t>
  </si>
  <si>
    <t>Gallatin</t>
  </si>
  <si>
    <t>Whitehouse</t>
  </si>
  <si>
    <t>Lebanon</t>
  </si>
  <si>
    <t>JPW</t>
  </si>
  <si>
    <t>PW</t>
  </si>
  <si>
    <t>Smyrna</t>
  </si>
  <si>
    <t>Siegel</t>
  </si>
  <si>
    <t>Nolensville</t>
  </si>
  <si>
    <t>Clarksville</t>
  </si>
  <si>
    <t>Mount Juliet - Black</t>
  </si>
  <si>
    <t>Mount Juliet - Gold</t>
  </si>
  <si>
    <t>Hendersonville</t>
  </si>
  <si>
    <t>Brentwood - Black</t>
  </si>
  <si>
    <t>Brentwood - Red</t>
  </si>
  <si>
    <t>Brentwood</t>
  </si>
  <si>
    <t>Donelson</t>
  </si>
  <si>
    <t>Shelby Park</t>
  </si>
  <si>
    <t xml:space="preserve">CC </t>
  </si>
  <si>
    <t>Brentwood - Orange</t>
  </si>
  <si>
    <t>Brentwood - Light Blue</t>
  </si>
  <si>
    <t>Brentwood - Silver</t>
  </si>
  <si>
    <t>Brentwood - Blue</t>
  </si>
  <si>
    <t>Brentwood - White</t>
  </si>
  <si>
    <t>Brentwood - Graphite</t>
  </si>
  <si>
    <t>Brentwood - Gold</t>
  </si>
  <si>
    <t>Goodlettsville</t>
  </si>
  <si>
    <t>Location</t>
  </si>
  <si>
    <t>Game Value</t>
  </si>
  <si>
    <t>Grand Total</t>
  </si>
  <si>
    <t>Sum of Game Value</t>
  </si>
  <si>
    <t>Column Labels</t>
  </si>
  <si>
    <t>TENNESSEE YOUTH SPORTS ALLIANCE</t>
  </si>
  <si>
    <t>Saturday, August 17, 2024</t>
  </si>
  <si>
    <t>Jamboree</t>
  </si>
  <si>
    <t>Schedule</t>
  </si>
  <si>
    <t>posted:  08.11.2024</t>
  </si>
  <si>
    <t xml:space="preserve">ADMISSION FEE $ 5.00 per person 13 yrs and older </t>
  </si>
  <si>
    <t>football players &amp; cheerleaders &amp; coaches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</si>
</sst>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Rockwell"/>
      <family val="1"/>
    </font>
    <font>
      <b/>
      <sz val="12"/>
      <color theme="1"/>
      <name val="Rockwell"/>
      <family val="1"/>
    </font>
    <font>
      <b/>
      <sz val="11"/>
      <color theme="1"/>
      <name val="Rockwell"/>
      <family val="1"/>
    </font>
    <font>
      <b/>
      <sz val="11"/>
      <color theme="0"/>
      <name val="Rockwell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0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0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0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0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20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5" borderId="1" xfId="0" applyFill="1" applyBorder="1" applyAlignment="1">
      <alignment horizontal="center"/>
    </xf>
    <xf numFmtId="20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5" borderId="0" xfId="0" applyFill="1"/>
    <xf numFmtId="0" fontId="0" fillId="0" borderId="11" xfId="0" pivotButton="1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right"/>
    </xf>
    <xf numFmtId="0" fontId="0" fillId="0" borderId="27" xfId="0" applyBorder="1"/>
    <xf numFmtId="0" fontId="0" fillId="0" borderId="28" xfId="0" applyBorder="1"/>
    <xf numFmtId="0" fontId="0" fillId="0" borderId="15" xfId="0" applyBorder="1"/>
    <xf numFmtId="0" fontId="0" fillId="0" borderId="13" xfId="0" pivotButton="1" applyBorder="1"/>
    <xf numFmtId="0" fontId="0" fillId="0" borderId="29" xfId="0" pivotButton="1" applyBorder="1"/>
    <xf numFmtId="0" fontId="0" fillId="0" borderId="13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5" borderId="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20" fontId="0" fillId="5" borderId="8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20" fontId="0" fillId="0" borderId="3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4" borderId="17" xfId="0" applyFill="1" applyBorder="1" applyAlignment="1">
      <alignment horizontal="center"/>
    </xf>
    <xf numFmtId="20" fontId="0" fillId="4" borderId="17" xfId="0" applyNumberForma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2" fontId="0" fillId="5" borderId="0" xfId="0" applyNumberFormat="1" applyFill="1"/>
    <xf numFmtId="0" fontId="0" fillId="4" borderId="4" xfId="0" applyFill="1" applyBorder="1" applyAlignment="1">
      <alignment horizontal="center"/>
    </xf>
    <xf numFmtId="20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20" fontId="0" fillId="4" borderId="21" xfId="0" applyNumberForma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</cellXfs>
  <cellStyles count="1">
    <cellStyle name="Normal" xfId="0" builtinId="0"/>
  </cellStyles>
  <dxfs count="8"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509.905423958335" createdVersion="8" refreshedVersion="8" minRefreshableVersion="3" recordCount="62" xr:uid="{98F8F9DD-7144-DC43-86F1-B483CCB8D977}">
  <cacheSource type="worksheet">
    <worksheetSource ref="A1:G64" sheet="Master List"/>
  </cacheSource>
  <cacheFields count="7">
    <cacheField name="Division" numFmtId="0">
      <sharedItems count="12">
        <s v="PW"/>
        <s v="JPW"/>
        <s v="CCC"/>
        <s v="CC"/>
        <s v="C"/>
        <s v="BBB"/>
        <s v="BB"/>
        <s v="B"/>
        <s v="AAA"/>
        <s v="AA"/>
        <s v="A"/>
        <s v="CC " u="1"/>
      </sharedItems>
    </cacheField>
    <cacheField name="Time" numFmtId="20">
      <sharedItems containsSemiMixedTypes="0" containsNonDate="0" containsDate="1" containsString="0" minDate="1899-12-30T01:00:00" maxDate="1899-12-30T12:30:00"/>
    </cacheField>
    <cacheField name="Away Team" numFmtId="0">
      <sharedItems/>
    </cacheField>
    <cacheField name="Home Team" numFmtId="0">
      <sharedItems/>
    </cacheField>
    <cacheField name="Location" numFmtId="0">
      <sharedItems count="4">
        <s v="Gallatin"/>
        <s v="Smyrna"/>
        <s v="Mount Juliet"/>
        <s v="Brentwood"/>
      </sharedItems>
    </cacheField>
    <cacheField name="Field" numFmtId="0">
      <sharedItems containsMixedTypes="1" containsNumber="1" containsInteger="1" minValue="1" maxValue="4"/>
    </cacheField>
    <cacheField name="Game Value" numFmtId="0">
      <sharedItems containsSemiMixedTypes="0" containsString="0" containsNumber="1" minValue="0.5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x v="0"/>
    <d v="1899-12-30T09:00:00"/>
    <s v="Whitehouse"/>
    <s v="Gallatin"/>
    <x v="0"/>
    <n v="1"/>
    <n v="1"/>
  </r>
  <r>
    <x v="0"/>
    <d v="1899-12-30T10:00:00"/>
    <s v="Donelson"/>
    <s v="Smyrna"/>
    <x v="1"/>
    <s v="Gene Carr"/>
    <n v="1"/>
  </r>
  <r>
    <x v="0"/>
    <d v="1899-12-30T09:15:00"/>
    <s v="Goodlettsville"/>
    <s v="Mount Juliet"/>
    <x v="2"/>
    <n v="3"/>
    <n v="1"/>
  </r>
  <r>
    <x v="0"/>
    <d v="1899-12-30T10:15:00"/>
    <s v="Lebanon"/>
    <s v="Clarksville"/>
    <x v="2"/>
    <n v="3"/>
    <n v="1"/>
  </r>
  <r>
    <x v="0"/>
    <d v="1899-12-30T11:15:00"/>
    <s v="Nolensville"/>
    <s v="Hendersonville"/>
    <x v="2"/>
    <n v="3"/>
    <n v="1"/>
  </r>
  <r>
    <x v="0"/>
    <d v="1899-12-30T09:15:00"/>
    <s v="Shelby Park"/>
    <s v="Brentwood Pee Wee"/>
    <x v="3"/>
    <n v="2"/>
    <n v="1"/>
  </r>
  <r>
    <x v="1"/>
    <d v="1899-12-30T10:00:00"/>
    <s v="Whitehouse"/>
    <s v="Lebanon"/>
    <x v="0"/>
    <n v="1"/>
    <n v="1"/>
  </r>
  <r>
    <x v="1"/>
    <d v="1899-12-30T09:30:00"/>
    <s v="Siegel"/>
    <s v="Smyrna"/>
    <x v="1"/>
    <s v="Donnie Carter"/>
    <n v="1"/>
  </r>
  <r>
    <x v="2"/>
    <d v="1899-12-30T10:15:00"/>
    <s v="Shelby Park"/>
    <s v="Brentwood CCC"/>
    <x v="3"/>
    <n v="2"/>
    <n v="1"/>
  </r>
  <r>
    <x v="2"/>
    <d v="1899-12-30T11:00:00"/>
    <s v="Whitehouse"/>
    <s v="Gallatin"/>
    <x v="0"/>
    <n v="1"/>
    <n v="1"/>
  </r>
  <r>
    <x v="2"/>
    <d v="1899-12-30T02:00:00"/>
    <s v="Nolensville"/>
    <s v="Hendersonville"/>
    <x v="0"/>
    <n v="1"/>
    <n v="1"/>
  </r>
  <r>
    <x v="2"/>
    <d v="1899-12-30T03:00:00"/>
    <s v="Donelson"/>
    <s v="Lebanon"/>
    <x v="0"/>
    <n v="1"/>
    <n v="1"/>
  </r>
  <r>
    <x v="2"/>
    <d v="1899-12-30T12:00:00"/>
    <s v="Goodlettsville"/>
    <s v="Smyrna"/>
    <x v="1"/>
    <s v="Gene Carr"/>
    <n v="1"/>
  </r>
  <r>
    <x v="2"/>
    <d v="1899-12-30T10:00:00"/>
    <s v="Clarksville"/>
    <s v="Mount Juliet"/>
    <x v="2"/>
    <n v="4"/>
    <n v="1"/>
  </r>
  <r>
    <x v="3"/>
    <d v="1899-12-30T09:00:00"/>
    <s v="Siegel"/>
    <s v="Brentwood"/>
    <x v="3"/>
    <n v="1"/>
    <n v="1"/>
  </r>
  <r>
    <x v="3"/>
    <d v="1899-12-30T09:15:00"/>
    <s v="Whitehouse"/>
    <s v="Hendersonville"/>
    <x v="0"/>
    <n v="2"/>
    <n v="1"/>
  </r>
  <r>
    <x v="3"/>
    <d v="1899-12-30T10:15:00"/>
    <s v="Lebanon"/>
    <s v="Donelson"/>
    <x v="0"/>
    <n v="2"/>
    <n v="1"/>
  </r>
  <r>
    <x v="3"/>
    <d v="1899-12-30T10:30:00"/>
    <s v="Nolensville"/>
    <s v="Smyrna"/>
    <x v="1"/>
    <s v="Donnie Carter"/>
    <n v="1"/>
  </r>
  <r>
    <x v="3"/>
    <d v="1899-12-30T12:15:00"/>
    <s v="Clarksville"/>
    <s v="Mount Juliet"/>
    <x v="2"/>
    <n v="3"/>
    <n v="1"/>
  </r>
  <r>
    <x v="4"/>
    <d v="1899-12-30T10:00:00"/>
    <s v="Brentwood - Black"/>
    <s v="Brentwood - Red"/>
    <x v="3"/>
    <n v="1"/>
    <n v="0.5"/>
  </r>
  <r>
    <x v="4"/>
    <d v="1899-12-30T10:30:00"/>
    <s v="Whitehouse"/>
    <s v="Brentwood - Red"/>
    <x v="3"/>
    <n v="1"/>
    <n v="0.5"/>
  </r>
  <r>
    <x v="4"/>
    <d v="1899-12-30T11:00:00"/>
    <s v="Whitehouse"/>
    <s v="Brentwood - Black"/>
    <x v="3"/>
    <n v="1"/>
    <n v="0.5"/>
  </r>
  <r>
    <x v="4"/>
    <d v="1899-12-30T11:00:00"/>
    <s v="Lebanon"/>
    <s v="Smyrna"/>
    <x v="1"/>
    <s v="Gene Carr"/>
    <n v="1"/>
  </r>
  <r>
    <x v="4"/>
    <d v="1899-12-30T09:00:00"/>
    <s v="Hendersonville"/>
    <s v="Mount Juliet"/>
    <x v="2"/>
    <n v="4"/>
    <n v="1"/>
  </r>
  <r>
    <x v="5"/>
    <d v="1899-12-30T11:15:00"/>
    <s v="Shelby Park"/>
    <s v="Brentwood BBB"/>
    <x v="3"/>
    <n v="2"/>
    <n v="1"/>
  </r>
  <r>
    <x v="5"/>
    <d v="1899-12-30T01:00:00"/>
    <s v="Whitehouse"/>
    <s v="Gallatin"/>
    <x v="0"/>
    <n v="1"/>
    <n v="1"/>
  </r>
  <r>
    <x v="5"/>
    <d v="1899-12-30T01:15:00"/>
    <s v="Nolensville"/>
    <s v="Hendersonville"/>
    <x v="0"/>
    <n v="2"/>
    <n v="1"/>
  </r>
  <r>
    <x v="5"/>
    <d v="1899-12-30T02:15:00"/>
    <s v="Donelson"/>
    <s v="Lebanon"/>
    <x v="0"/>
    <n v="2"/>
    <n v="1"/>
  </r>
  <r>
    <x v="5"/>
    <d v="1899-12-30T01:00:00"/>
    <s v="Goodlettsville"/>
    <s v="Smyrna"/>
    <x v="1"/>
    <s v="Gene Carr"/>
    <n v="1"/>
  </r>
  <r>
    <x v="5"/>
    <d v="1899-12-30T11:00:00"/>
    <s v="Clarksville"/>
    <s v="Mount Juliet"/>
    <x v="2"/>
    <n v="4"/>
    <n v="1"/>
  </r>
  <r>
    <x v="6"/>
    <d v="1899-12-30T09:30:00"/>
    <s v="Siegel"/>
    <s v="Brentwood BB"/>
    <x v="3"/>
    <n v="3"/>
    <n v="1"/>
  </r>
  <r>
    <x v="6"/>
    <d v="1899-12-30T12:00:00"/>
    <s v="Whitehouse"/>
    <s v="Gallatin"/>
    <x v="0"/>
    <n v="1"/>
    <n v="1"/>
  </r>
  <r>
    <x v="6"/>
    <d v="1899-12-30T11:15:00"/>
    <s v="Donelson"/>
    <s v="Hendersonville"/>
    <x v="0"/>
    <n v="2"/>
    <n v="0.5"/>
  </r>
  <r>
    <x v="6"/>
    <d v="1899-12-30T11:45:00"/>
    <s v="Donelson"/>
    <s v="Lebanon"/>
    <x v="0"/>
    <n v="2"/>
    <n v="0.5"/>
  </r>
  <r>
    <x v="6"/>
    <d v="1899-12-30T12:15:00"/>
    <s v="Hendersonville"/>
    <s v="Lebanon"/>
    <x v="0"/>
    <n v="2"/>
    <n v="0.5"/>
  </r>
  <r>
    <x v="6"/>
    <d v="1899-12-30T12:30:00"/>
    <s v="Nolensville"/>
    <s v="Smyrna"/>
    <x v="1"/>
    <s v="Donnie Carter"/>
    <n v="1"/>
  </r>
  <r>
    <x v="6"/>
    <d v="1899-12-30T01:15:00"/>
    <s v="Clarksville"/>
    <s v="Mount Juliet"/>
    <x v="2"/>
    <n v="3"/>
    <n v="1"/>
  </r>
  <r>
    <x v="7"/>
    <d v="1899-12-30T11:30:00"/>
    <s v="Brentwood - Blue"/>
    <s v="Brentwood - Gold"/>
    <x v="3"/>
    <n v="1"/>
    <n v="1"/>
  </r>
  <r>
    <x v="7"/>
    <d v="1899-12-30T12:30:00"/>
    <s v="Brentwood - Red"/>
    <s v="Brentwood - Graphite"/>
    <x v="3"/>
    <n v="1"/>
    <n v="1"/>
  </r>
  <r>
    <x v="7"/>
    <d v="1899-12-30T01:30:00"/>
    <s v="Brentwood - Black"/>
    <s v="Brentwood - White"/>
    <x v="3"/>
    <n v="1"/>
    <n v="1"/>
  </r>
  <r>
    <x v="7"/>
    <d v="1899-12-30T02:30:00"/>
    <s v="Brentwood - Orange"/>
    <s v="Brentwood - Light Blue"/>
    <x v="3"/>
    <n v="1"/>
    <n v="0.5"/>
  </r>
  <r>
    <x v="7"/>
    <d v="1899-12-30T03:00:00"/>
    <s v="Brentwood - Silver"/>
    <s v="Brentwood - Light Blue"/>
    <x v="3"/>
    <n v="1"/>
    <n v="0.5"/>
  </r>
  <r>
    <x v="7"/>
    <d v="1899-12-30T03:30:00"/>
    <s v="Brentwood - Silver"/>
    <s v="Brentwood - Orange"/>
    <x v="3"/>
    <n v="1"/>
    <n v="0.5"/>
  </r>
  <r>
    <x v="7"/>
    <d v="1899-12-30T11:30:00"/>
    <s v="Nolensville"/>
    <s v="Smyrna"/>
    <x v="1"/>
    <s v="Donnie Carter"/>
    <n v="1"/>
  </r>
  <r>
    <x v="7"/>
    <d v="1899-12-30T03:15:00"/>
    <s v="Hendersonville"/>
    <s v="Mount Juliet - Black"/>
    <x v="2"/>
    <n v="3"/>
    <n v="1"/>
  </r>
  <r>
    <x v="7"/>
    <d v="1899-12-30T02:00:00"/>
    <s v="Lebanon"/>
    <s v="Mount Juliet - Gold"/>
    <x v="2"/>
    <n v="4"/>
    <n v="1"/>
  </r>
  <r>
    <x v="8"/>
    <d v="1899-12-30T10:30:00"/>
    <s v="Lebanon"/>
    <s v="Brentwood"/>
    <x v="3"/>
    <n v="3"/>
    <n v="0.5"/>
  </r>
  <r>
    <x v="8"/>
    <d v="1899-12-30T11:00:00"/>
    <s v="Lebanon"/>
    <s v="Shelby Park"/>
    <x v="3"/>
    <n v="3"/>
    <n v="0.5"/>
  </r>
  <r>
    <x v="8"/>
    <d v="1899-12-30T11:30:00"/>
    <s v="Brentwood"/>
    <s v="Shelby Park"/>
    <x v="3"/>
    <n v="3"/>
    <n v="0.5"/>
  </r>
  <r>
    <x v="8"/>
    <d v="1899-12-30T12:00:00"/>
    <s v="Donelson"/>
    <s v="Nolensville"/>
    <x v="3"/>
    <n v="3"/>
    <n v="1"/>
  </r>
  <r>
    <x v="8"/>
    <d v="1899-12-30T12:00:00"/>
    <s v="Clarksville"/>
    <s v="Mount Juliet"/>
    <x v="2"/>
    <n v="4"/>
    <n v="1"/>
  </r>
  <r>
    <x v="9"/>
    <d v="1899-12-30T01:00:00"/>
    <s v="Whitehouse"/>
    <s v="Siegel"/>
    <x v="3"/>
    <n v="3"/>
    <n v="1"/>
  </r>
  <r>
    <x v="9"/>
    <d v="1899-12-30T02:00:00"/>
    <s v="Gallatin"/>
    <s v="Brentwood"/>
    <x v="3"/>
    <n v="3"/>
    <n v="1"/>
  </r>
  <r>
    <x v="9"/>
    <d v="1899-12-30T02:00:00"/>
    <s v="Nolensville"/>
    <s v="Smyrna"/>
    <x v="1"/>
    <s v="Gene Carr"/>
    <n v="1"/>
  </r>
  <r>
    <x v="9"/>
    <d v="1899-12-30T02:15:00"/>
    <s v="Clarksville"/>
    <s v="Mount Juliet"/>
    <x v="2"/>
    <n v="3"/>
    <n v="1"/>
  </r>
  <r>
    <x v="10"/>
    <d v="1899-12-30T12:15:00"/>
    <s v="Nolensville"/>
    <s v="Brentwood - Gold"/>
    <x v="3"/>
    <n v="2"/>
    <n v="1"/>
  </r>
  <r>
    <x v="10"/>
    <d v="1899-12-30T01:15:00"/>
    <s v="Brentwood - Silver"/>
    <s v="Brentwood - Blue"/>
    <x v="3"/>
    <n v="2"/>
    <n v="1"/>
  </r>
  <r>
    <x v="10"/>
    <d v="1899-12-30T02:15:00"/>
    <s v="Brentwood - Black"/>
    <s v="Brentwood - White"/>
    <x v="3"/>
    <n v="2"/>
    <n v="0.5"/>
  </r>
  <r>
    <x v="10"/>
    <d v="1899-12-30T02:45:00"/>
    <s v="Brentwood - Black"/>
    <s v="Brentwood - Graphite"/>
    <x v="3"/>
    <n v="2"/>
    <n v="0.5"/>
  </r>
  <r>
    <x v="10"/>
    <d v="1899-12-30T03:15:00"/>
    <s v="Brentwood - White"/>
    <s v="Brentwood - Graphite"/>
    <x v="3"/>
    <n v="2"/>
    <n v="0.5"/>
  </r>
  <r>
    <x v="10"/>
    <d v="1899-12-30T01:30:00"/>
    <s v="Whitehouse"/>
    <s v="Smyrna"/>
    <x v="1"/>
    <s v="Donnie Carter"/>
    <n v="1"/>
  </r>
  <r>
    <x v="10"/>
    <d v="1899-12-30T01:00:00"/>
    <s v="Hendersonville"/>
    <s v="Mount Juliet"/>
    <x v="2"/>
    <n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B5CE68-D841-9041-AD3F-041DD288F497}" name="PivotTable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ocation">
  <location ref="A3:M9" firstHeaderRow="1" firstDataRow="2" firstDataCol="1"/>
  <pivotFields count="7">
    <pivotField axis="axisCol" showAll="0">
      <items count="13">
        <item x="1"/>
        <item x="0"/>
        <item x="4"/>
        <item x="3"/>
        <item m="1" x="11"/>
        <item x="2"/>
        <item x="7"/>
        <item x="6"/>
        <item x="5"/>
        <item x="10"/>
        <item x="9"/>
        <item x="8"/>
        <item t="default"/>
      </items>
    </pivotField>
    <pivotField numFmtId="20" showAll="0"/>
    <pivotField showAll="0"/>
    <pivotField showAll="0"/>
    <pivotField axis="axisRow" showAll="0">
      <items count="5">
        <item x="3"/>
        <item x="0"/>
        <item x="2"/>
        <item x="1"/>
        <item t="default"/>
      </items>
    </pivotField>
    <pivotField showAll="0"/>
    <pivotField dataField="1"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 of Game Value" fld="6" baseField="0" baseItem="0"/>
  </dataFields>
  <formats count="8">
    <format dxfId="7">
      <pivotArea dataOnly="0" labelOnly="1" fieldPosition="0">
        <references count="1">
          <reference field="0" count="0"/>
        </references>
      </pivotArea>
    </format>
    <format dxfId="6">
      <pivotArea type="all" dataOnly="0" outline="0" fieldPosition="0"/>
    </format>
    <format dxfId="5">
      <pivotArea collapsedLevelsAreSubtotals="1" fieldPosition="0">
        <references count="1">
          <reference field="4" count="0"/>
        </references>
      </pivotArea>
    </format>
    <format dxfId="4">
      <pivotArea dataOnly="0" labelOnly="1" fieldPosition="0">
        <references count="1">
          <reference field="4" count="0"/>
        </references>
      </pivotArea>
    </format>
    <format dxfId="3">
      <pivotArea type="origin" dataOnly="0" labelOnly="1" outline="0" fieldPosition="0"/>
    </format>
    <format dxfId="2">
      <pivotArea field="4" type="button" dataOnly="0" labelOnly="1" outline="0" axis="axisRow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F80DC-64DB-4F99-A919-C60E985FC246}">
  <dimension ref="A1:AG40"/>
  <sheetViews>
    <sheetView tabSelected="1" zoomScaleNormal="100" workbookViewId="0">
      <selection activeCell="AA30" sqref="AA30"/>
    </sheetView>
  </sheetViews>
  <sheetFormatPr defaultColWidth="8.7109375" defaultRowHeight="15" x14ac:dyDescent="0.25"/>
  <cols>
    <col min="1" max="1" width="10" style="39" bestFit="1" customWidth="1"/>
    <col min="2" max="2" width="8.42578125" style="39" customWidth="1"/>
    <col min="3" max="3" width="23.7109375" style="39" customWidth="1"/>
    <col min="4" max="4" width="13.140625" style="39" customWidth="1"/>
    <col min="5" max="5" width="25.42578125" style="39" customWidth="1"/>
    <col min="6" max="6" width="11.42578125" style="39" customWidth="1"/>
    <col min="7" max="10" width="8.7109375" style="39"/>
    <col min="11" max="11" width="24.7109375" style="39" customWidth="1"/>
    <col min="12" max="12" width="10.28515625" style="39" customWidth="1"/>
    <col min="13" max="13" width="20.140625" style="39" bestFit="1" customWidth="1"/>
    <col min="14" max="16" width="8.7109375" style="39"/>
    <col min="17" max="17" width="11.140625" style="39" bestFit="1" customWidth="1"/>
    <col min="18" max="18" width="8.7109375" style="39"/>
    <col min="19" max="19" width="25.7109375" style="39" customWidth="1"/>
    <col min="20" max="20" width="8.7109375" style="39"/>
    <col min="21" max="21" width="27.140625" style="39" customWidth="1"/>
    <col min="22" max="22" width="8.7109375" style="39"/>
    <col min="23" max="23" width="12.42578125" style="39" bestFit="1" customWidth="1"/>
    <col min="24" max="24" width="8.7109375" style="39"/>
    <col min="25" max="25" width="9.7109375" style="39" bestFit="1" customWidth="1"/>
    <col min="26" max="26" width="8.7109375" style="39"/>
    <col min="27" max="27" width="32.140625" style="39" customWidth="1"/>
    <col min="28" max="28" width="12.7109375" style="39" customWidth="1"/>
    <col min="29" max="29" width="31.140625" style="39" bestFit="1" customWidth="1"/>
    <col min="30" max="30" width="9.7109375" style="39" customWidth="1"/>
    <col min="31" max="16384" width="8.7109375" style="39"/>
  </cols>
  <sheetData>
    <row r="1" spans="1:31" ht="18" customHeight="1" x14ac:dyDescent="0.3">
      <c r="A1" s="74" t="s">
        <v>56</v>
      </c>
      <c r="B1" s="74"/>
      <c r="C1" s="74"/>
      <c r="D1" s="74"/>
      <c r="E1" s="74"/>
      <c r="F1" s="74"/>
      <c r="G1" s="74"/>
      <c r="I1" s="74" t="s">
        <v>56</v>
      </c>
      <c r="J1" s="74"/>
      <c r="K1" s="74"/>
      <c r="L1" s="74"/>
      <c r="M1" s="74"/>
      <c r="N1" s="74"/>
      <c r="O1" s="74"/>
      <c r="Q1" s="74" t="s">
        <v>56</v>
      </c>
      <c r="R1" s="74"/>
      <c r="S1" s="74"/>
      <c r="T1" s="74"/>
      <c r="U1" s="74"/>
      <c r="V1" s="74"/>
      <c r="W1" s="74"/>
      <c r="Y1" s="74" t="s">
        <v>56</v>
      </c>
      <c r="Z1" s="74"/>
      <c r="AA1" s="74"/>
      <c r="AB1" s="74"/>
      <c r="AC1" s="74"/>
      <c r="AD1" s="74"/>
      <c r="AE1" s="74"/>
    </row>
    <row r="2" spans="1:31" ht="18" customHeight="1" x14ac:dyDescent="0.25">
      <c r="A2" s="75" t="s">
        <v>57</v>
      </c>
      <c r="B2" s="75"/>
      <c r="C2" s="75"/>
      <c r="D2" s="75"/>
      <c r="E2" s="75"/>
      <c r="F2" s="75"/>
      <c r="G2" s="75"/>
      <c r="I2" s="75" t="s">
        <v>57</v>
      </c>
      <c r="J2" s="75"/>
      <c r="K2" s="75"/>
      <c r="L2" s="75"/>
      <c r="M2" s="75"/>
      <c r="N2" s="75"/>
      <c r="O2" s="75"/>
      <c r="Q2" s="75" t="s">
        <v>57</v>
      </c>
      <c r="R2" s="75"/>
      <c r="S2" s="75"/>
      <c r="T2" s="75"/>
      <c r="U2" s="75"/>
      <c r="V2" s="75"/>
      <c r="W2" s="75"/>
      <c r="Y2" s="75" t="s">
        <v>57</v>
      </c>
      <c r="Z2" s="75"/>
      <c r="AA2" s="75"/>
      <c r="AB2" s="75"/>
      <c r="AC2" s="75"/>
      <c r="AD2" s="75"/>
      <c r="AE2" s="75"/>
    </row>
    <row r="3" spans="1:31" ht="18" customHeight="1" x14ac:dyDescent="0.25">
      <c r="A3" s="75" t="s">
        <v>58</v>
      </c>
      <c r="B3" s="75"/>
      <c r="C3" s="76"/>
      <c r="D3" s="76"/>
      <c r="E3" s="76"/>
      <c r="F3" s="75" t="s">
        <v>59</v>
      </c>
      <c r="G3" s="75"/>
      <c r="I3" s="75" t="s">
        <v>58</v>
      </c>
      <c r="J3" s="75"/>
      <c r="K3" s="76"/>
      <c r="L3" s="76"/>
      <c r="M3" s="76"/>
      <c r="N3" s="75" t="s">
        <v>59</v>
      </c>
      <c r="O3" s="75"/>
      <c r="Q3" s="75" t="s">
        <v>58</v>
      </c>
      <c r="R3" s="75"/>
      <c r="S3" s="76"/>
      <c r="T3" s="76"/>
      <c r="U3" s="76"/>
      <c r="V3" s="75" t="s">
        <v>59</v>
      </c>
      <c r="W3" s="75"/>
      <c r="Y3" s="75" t="s">
        <v>58</v>
      </c>
      <c r="Z3" s="75"/>
      <c r="AA3" s="76"/>
      <c r="AB3" s="76"/>
      <c r="AC3" s="76"/>
      <c r="AD3" s="75" t="s">
        <v>59</v>
      </c>
      <c r="AE3" s="75"/>
    </row>
    <row r="4" spans="1:31" ht="18" customHeight="1" thickBot="1" x14ac:dyDescent="0.3">
      <c r="A4" s="77"/>
      <c r="B4" s="77"/>
      <c r="C4" s="78" t="s">
        <v>60</v>
      </c>
      <c r="D4" s="78"/>
      <c r="E4" s="78"/>
      <c r="F4" s="77"/>
      <c r="G4" s="77"/>
      <c r="I4" s="77"/>
      <c r="J4" s="77"/>
      <c r="K4" s="78" t="s">
        <v>60</v>
      </c>
      <c r="L4" s="78"/>
      <c r="M4" s="78"/>
      <c r="N4" s="77"/>
      <c r="O4" s="77"/>
      <c r="Q4" s="77"/>
      <c r="R4" s="77"/>
      <c r="S4" s="78" t="s">
        <v>60</v>
      </c>
      <c r="T4" s="78"/>
      <c r="U4" s="78"/>
      <c r="V4" s="77"/>
      <c r="W4" s="77"/>
      <c r="Y4" s="77"/>
      <c r="Z4" s="77"/>
      <c r="AA4" s="78" t="s">
        <v>60</v>
      </c>
      <c r="AB4" s="78"/>
      <c r="AC4" s="78"/>
      <c r="AD4" s="77"/>
      <c r="AE4" s="77"/>
    </row>
    <row r="5" spans="1:31" ht="18" customHeight="1" x14ac:dyDescent="0.25">
      <c r="A5" s="79" t="s">
        <v>61</v>
      </c>
      <c r="B5" s="80"/>
      <c r="C5" s="80"/>
      <c r="D5" s="80"/>
      <c r="E5" s="80"/>
      <c r="F5" s="80"/>
      <c r="G5" s="81"/>
      <c r="I5" s="79" t="s">
        <v>61</v>
      </c>
      <c r="J5" s="80"/>
      <c r="K5" s="80"/>
      <c r="L5" s="80"/>
      <c r="M5" s="80"/>
      <c r="N5" s="80"/>
      <c r="O5" s="81"/>
      <c r="Q5" s="79" t="s">
        <v>61</v>
      </c>
      <c r="R5" s="80"/>
      <c r="S5" s="80"/>
      <c r="T5" s="80"/>
      <c r="U5" s="80"/>
      <c r="V5" s="80"/>
      <c r="W5" s="81"/>
      <c r="Y5" s="79" t="s">
        <v>61</v>
      </c>
      <c r="Z5" s="80"/>
      <c r="AA5" s="80"/>
      <c r="AB5" s="80"/>
      <c r="AC5" s="80"/>
      <c r="AD5" s="80"/>
      <c r="AE5" s="81"/>
    </row>
    <row r="6" spans="1:31" ht="15.75" thickBot="1" x14ac:dyDescent="0.3">
      <c r="A6" s="82" t="s">
        <v>62</v>
      </c>
      <c r="B6" s="83"/>
      <c r="C6" s="83"/>
      <c r="D6" s="83"/>
      <c r="E6" s="83"/>
      <c r="F6" s="83"/>
      <c r="G6" s="84"/>
      <c r="I6" s="82" t="s">
        <v>62</v>
      </c>
      <c r="J6" s="83"/>
      <c r="K6" s="83"/>
      <c r="L6" s="83"/>
      <c r="M6" s="83"/>
      <c r="N6" s="83"/>
      <c r="O6" s="84"/>
      <c r="Q6" s="82" t="s">
        <v>62</v>
      </c>
      <c r="R6" s="83"/>
      <c r="S6" s="83"/>
      <c r="T6" s="83"/>
      <c r="U6" s="83"/>
      <c r="V6" s="83"/>
      <c r="W6" s="84"/>
      <c r="Y6" s="82" t="s">
        <v>62</v>
      </c>
      <c r="Z6" s="83"/>
      <c r="AA6" s="83"/>
      <c r="AB6" s="83"/>
      <c r="AC6" s="83"/>
      <c r="AD6" s="83"/>
      <c r="AE6" s="84"/>
    </row>
    <row r="7" spans="1:31" ht="15.75" thickBot="1" x14ac:dyDescent="0.3"/>
    <row r="8" spans="1:31" ht="15.75" thickBot="1" x14ac:dyDescent="0.3">
      <c r="A8" s="85" t="s">
        <v>4</v>
      </c>
      <c r="B8" s="86"/>
      <c r="C8" s="86"/>
      <c r="D8" s="86"/>
      <c r="E8" s="86"/>
      <c r="F8" s="86"/>
      <c r="G8" s="87"/>
      <c r="I8" s="71" t="s">
        <v>25</v>
      </c>
      <c r="J8" s="72"/>
      <c r="K8" s="72"/>
      <c r="L8" s="72"/>
      <c r="M8" s="72"/>
      <c r="N8" s="72"/>
      <c r="O8" s="73"/>
      <c r="Q8" s="71" t="s">
        <v>6</v>
      </c>
      <c r="R8" s="72"/>
      <c r="S8" s="72"/>
      <c r="T8" s="72"/>
      <c r="U8" s="72"/>
      <c r="V8" s="72"/>
      <c r="W8" s="73"/>
      <c r="Y8" s="71" t="s">
        <v>5</v>
      </c>
      <c r="Z8" s="72"/>
      <c r="AA8" s="72"/>
      <c r="AB8" s="72"/>
      <c r="AC8" s="72"/>
      <c r="AD8" s="72"/>
      <c r="AE8" s="73"/>
    </row>
    <row r="9" spans="1:31" ht="15.75" thickBot="1" x14ac:dyDescent="0.3">
      <c r="A9" s="35" t="s">
        <v>24</v>
      </c>
      <c r="B9" s="36" t="s">
        <v>0</v>
      </c>
      <c r="C9" s="36" t="s">
        <v>1</v>
      </c>
      <c r="D9" s="36" t="s">
        <v>18</v>
      </c>
      <c r="E9" s="36" t="s">
        <v>2</v>
      </c>
      <c r="F9" s="36" t="s">
        <v>18</v>
      </c>
      <c r="G9" s="37" t="s">
        <v>3</v>
      </c>
      <c r="I9" s="35" t="s">
        <v>24</v>
      </c>
      <c r="J9" s="36" t="s">
        <v>0</v>
      </c>
      <c r="K9" s="36" t="s">
        <v>1</v>
      </c>
      <c r="L9" s="36" t="s">
        <v>18</v>
      </c>
      <c r="M9" s="36" t="s">
        <v>2</v>
      </c>
      <c r="N9" s="36" t="s">
        <v>18</v>
      </c>
      <c r="O9" s="37" t="s">
        <v>3</v>
      </c>
      <c r="Q9" s="35" t="s">
        <v>24</v>
      </c>
      <c r="R9" s="36" t="s">
        <v>0</v>
      </c>
      <c r="S9" s="10" t="s">
        <v>1</v>
      </c>
      <c r="T9" s="36" t="s">
        <v>18</v>
      </c>
      <c r="U9" s="36" t="s">
        <v>2</v>
      </c>
      <c r="V9" s="36" t="s">
        <v>18</v>
      </c>
      <c r="W9" s="37" t="s">
        <v>3</v>
      </c>
      <c r="Y9" s="35" t="s">
        <v>24</v>
      </c>
      <c r="Z9" s="36" t="s">
        <v>0</v>
      </c>
      <c r="AA9" s="36" t="s">
        <v>1</v>
      </c>
      <c r="AB9" s="36" t="s">
        <v>18</v>
      </c>
      <c r="AC9" s="36" t="s">
        <v>2</v>
      </c>
      <c r="AD9" s="36" t="s">
        <v>18</v>
      </c>
      <c r="AE9" s="37" t="s">
        <v>3</v>
      </c>
    </row>
    <row r="10" spans="1:31" x14ac:dyDescent="0.25">
      <c r="A10" s="12" t="s">
        <v>42</v>
      </c>
      <c r="B10" s="13">
        <v>0.375</v>
      </c>
      <c r="C10" s="14" t="s">
        <v>31</v>
      </c>
      <c r="D10" s="14"/>
      <c r="E10" s="14" t="s">
        <v>39</v>
      </c>
      <c r="F10" s="14"/>
      <c r="G10" s="15">
        <v>1</v>
      </c>
      <c r="I10" s="12" t="s">
        <v>29</v>
      </c>
      <c r="J10" s="13">
        <v>0.375</v>
      </c>
      <c r="K10" s="14" t="s">
        <v>26</v>
      </c>
      <c r="L10" s="14"/>
      <c r="M10" s="14" t="s">
        <v>25</v>
      </c>
      <c r="N10" s="14"/>
      <c r="O10" s="15">
        <v>1</v>
      </c>
      <c r="Q10" s="53" t="s">
        <v>29</v>
      </c>
      <c r="R10" s="54">
        <v>0.41666666666666669</v>
      </c>
      <c r="S10" s="31" t="s">
        <v>40</v>
      </c>
      <c r="T10" s="52"/>
      <c r="U10" s="52" t="s">
        <v>30</v>
      </c>
      <c r="V10" s="52"/>
      <c r="W10" s="55" t="s">
        <v>16</v>
      </c>
      <c r="Y10" s="25" t="s">
        <v>29</v>
      </c>
      <c r="Z10" s="26">
        <v>0.38541666666666669</v>
      </c>
      <c r="AA10" s="27" t="s">
        <v>50</v>
      </c>
      <c r="AB10" s="27"/>
      <c r="AC10" s="27" t="s">
        <v>5</v>
      </c>
      <c r="AD10" s="27"/>
      <c r="AE10" s="28">
        <v>3</v>
      </c>
    </row>
    <row r="11" spans="1:31" x14ac:dyDescent="0.25">
      <c r="A11" s="17" t="s">
        <v>9</v>
      </c>
      <c r="B11" s="18">
        <v>0.41666666666666669</v>
      </c>
      <c r="C11" s="19" t="s">
        <v>37</v>
      </c>
      <c r="D11" s="19"/>
      <c r="E11" s="19" t="s">
        <v>38</v>
      </c>
      <c r="F11" s="19"/>
      <c r="G11" s="20">
        <v>1</v>
      </c>
      <c r="I11" s="1" t="s">
        <v>28</v>
      </c>
      <c r="J11" s="2">
        <v>0.41666666666666669</v>
      </c>
      <c r="K11" s="3" t="s">
        <v>26</v>
      </c>
      <c r="L11" s="3"/>
      <c r="M11" s="3" t="s">
        <v>27</v>
      </c>
      <c r="N11" s="3"/>
      <c r="O11" s="4">
        <v>1</v>
      </c>
      <c r="Q11" s="29" t="s">
        <v>9</v>
      </c>
      <c r="R11" s="30">
        <v>0.45833333333333331</v>
      </c>
      <c r="S11" s="31" t="s">
        <v>27</v>
      </c>
      <c r="T11" s="31"/>
      <c r="U11" s="31" t="s">
        <v>30</v>
      </c>
      <c r="V11" s="31"/>
      <c r="W11" s="32" t="s">
        <v>16</v>
      </c>
      <c r="Y11" s="1" t="s">
        <v>29</v>
      </c>
      <c r="Z11" s="2">
        <v>0.42708333333333331</v>
      </c>
      <c r="AA11" s="3" t="s">
        <v>27</v>
      </c>
      <c r="AB11" s="3"/>
      <c r="AC11" s="3" t="s">
        <v>33</v>
      </c>
      <c r="AD11" s="3"/>
      <c r="AE11" s="4">
        <v>3</v>
      </c>
    </row>
    <row r="12" spans="1:31" x14ac:dyDescent="0.25">
      <c r="A12" s="17" t="s">
        <v>9</v>
      </c>
      <c r="B12" s="18">
        <v>0.4375</v>
      </c>
      <c r="C12" s="19" t="s">
        <v>26</v>
      </c>
      <c r="D12" s="19"/>
      <c r="E12" s="19" t="s">
        <v>38</v>
      </c>
      <c r="F12" s="19"/>
      <c r="G12" s="20">
        <v>1</v>
      </c>
      <c r="I12" s="1" t="s">
        <v>7</v>
      </c>
      <c r="J12" s="2">
        <v>0.45833333333333331</v>
      </c>
      <c r="K12" s="3" t="s">
        <v>26</v>
      </c>
      <c r="L12" s="3"/>
      <c r="M12" s="3" t="s">
        <v>25</v>
      </c>
      <c r="N12" s="3"/>
      <c r="O12" s="4">
        <v>1</v>
      </c>
      <c r="Q12" s="1" t="s">
        <v>7</v>
      </c>
      <c r="R12" s="2">
        <v>0.5</v>
      </c>
      <c r="S12" s="3" t="s">
        <v>50</v>
      </c>
      <c r="T12" s="3"/>
      <c r="U12" s="3" t="s">
        <v>30</v>
      </c>
      <c r="V12" s="31"/>
      <c r="W12" s="4" t="s">
        <v>16</v>
      </c>
      <c r="Y12" s="1" t="s">
        <v>29</v>
      </c>
      <c r="Z12" s="2">
        <v>0.46875</v>
      </c>
      <c r="AA12" s="3" t="s">
        <v>32</v>
      </c>
      <c r="AB12" s="3"/>
      <c r="AC12" s="3" t="s">
        <v>36</v>
      </c>
      <c r="AD12" s="3"/>
      <c r="AE12" s="4">
        <v>3</v>
      </c>
    </row>
    <row r="13" spans="1:31" x14ac:dyDescent="0.25">
      <c r="A13" s="17" t="s">
        <v>9</v>
      </c>
      <c r="B13" s="18">
        <v>0.45833333333333331</v>
      </c>
      <c r="C13" s="19" t="s">
        <v>26</v>
      </c>
      <c r="D13" s="19"/>
      <c r="E13" s="19" t="s">
        <v>37</v>
      </c>
      <c r="F13" s="19"/>
      <c r="G13" s="20">
        <v>1</v>
      </c>
      <c r="I13" s="1" t="s">
        <v>14</v>
      </c>
      <c r="J13" s="2">
        <v>0.5</v>
      </c>
      <c r="K13" s="3" t="s">
        <v>26</v>
      </c>
      <c r="L13" s="3"/>
      <c r="M13" s="3" t="s">
        <v>25</v>
      </c>
      <c r="N13" s="3"/>
      <c r="O13" s="4">
        <v>1</v>
      </c>
      <c r="Q13" s="1" t="s">
        <v>13</v>
      </c>
      <c r="R13" s="2">
        <v>4.1666666666666664E-2</v>
      </c>
      <c r="S13" s="3" t="s">
        <v>50</v>
      </c>
      <c r="T13" s="3"/>
      <c r="U13" s="3" t="s">
        <v>30</v>
      </c>
      <c r="V13" s="31"/>
      <c r="W13" s="4" t="s">
        <v>16</v>
      </c>
      <c r="Y13" s="1" t="s">
        <v>8</v>
      </c>
      <c r="Z13" s="2">
        <v>0.51041666666666663</v>
      </c>
      <c r="AA13" s="3" t="s">
        <v>33</v>
      </c>
      <c r="AB13" s="3"/>
      <c r="AC13" s="3" t="s">
        <v>5</v>
      </c>
      <c r="AD13" s="3"/>
      <c r="AE13" s="4">
        <v>3</v>
      </c>
    </row>
    <row r="14" spans="1:31" ht="15.75" thickBot="1" x14ac:dyDescent="0.3">
      <c r="A14" s="1" t="s">
        <v>15</v>
      </c>
      <c r="B14" s="2">
        <v>0.47916666666666669</v>
      </c>
      <c r="C14" s="3" t="s">
        <v>46</v>
      </c>
      <c r="D14" s="3"/>
      <c r="E14" s="3" t="s">
        <v>49</v>
      </c>
      <c r="F14" s="3"/>
      <c r="G14" s="4">
        <v>1</v>
      </c>
      <c r="I14" s="1" t="s">
        <v>13</v>
      </c>
      <c r="J14" s="2">
        <v>4.1666666666666664E-2</v>
      </c>
      <c r="K14" s="3" t="s">
        <v>26</v>
      </c>
      <c r="L14" s="3"/>
      <c r="M14" s="3" t="s">
        <v>25</v>
      </c>
      <c r="N14" s="3"/>
      <c r="O14" s="4">
        <v>1</v>
      </c>
      <c r="Q14" s="56" t="s">
        <v>11</v>
      </c>
      <c r="R14" s="57">
        <v>8.3333333333333329E-2</v>
      </c>
      <c r="S14" s="27" t="s">
        <v>31</v>
      </c>
      <c r="T14" s="58"/>
      <c r="U14" s="58" t="s">
        <v>30</v>
      </c>
      <c r="V14" s="33"/>
      <c r="W14" s="8" t="s">
        <v>16</v>
      </c>
      <c r="Y14" s="1" t="s">
        <v>14</v>
      </c>
      <c r="Z14" s="2">
        <v>5.2083333333333336E-2</v>
      </c>
      <c r="AA14" s="3" t="s">
        <v>33</v>
      </c>
      <c r="AB14" s="3"/>
      <c r="AC14" s="3" t="s">
        <v>5</v>
      </c>
      <c r="AD14" s="3"/>
      <c r="AE14" s="4">
        <v>3</v>
      </c>
    </row>
    <row r="15" spans="1:31" ht="15.75" thickBot="1" x14ac:dyDescent="0.3">
      <c r="A15" s="1" t="s">
        <v>15</v>
      </c>
      <c r="B15" s="2">
        <v>0.52083333333333337</v>
      </c>
      <c r="C15" s="3" t="s">
        <v>38</v>
      </c>
      <c r="D15" s="3"/>
      <c r="E15" s="3" t="s">
        <v>48</v>
      </c>
      <c r="F15" s="3"/>
      <c r="G15" s="4">
        <v>1</v>
      </c>
      <c r="I15" s="1" t="s">
        <v>7</v>
      </c>
      <c r="J15" s="2">
        <v>8.3333333333333329E-2</v>
      </c>
      <c r="K15" s="3" t="s">
        <v>32</v>
      </c>
      <c r="L15" s="3"/>
      <c r="M15" s="3" t="s">
        <v>36</v>
      </c>
      <c r="N15" s="3"/>
      <c r="O15" s="4">
        <v>1</v>
      </c>
      <c r="Q15" s="35" t="s">
        <v>24</v>
      </c>
      <c r="R15" s="36" t="s">
        <v>0</v>
      </c>
      <c r="S15" s="36" t="s">
        <v>1</v>
      </c>
      <c r="T15" s="36" t="s">
        <v>18</v>
      </c>
      <c r="U15" s="36" t="s">
        <v>2</v>
      </c>
      <c r="V15" s="36" t="s">
        <v>18</v>
      </c>
      <c r="W15" s="37" t="s">
        <v>3</v>
      </c>
      <c r="Y15" s="1" t="s">
        <v>11</v>
      </c>
      <c r="Z15" s="2">
        <v>9.375E-2</v>
      </c>
      <c r="AA15" s="3" t="s">
        <v>33</v>
      </c>
      <c r="AB15" s="3"/>
      <c r="AC15" s="3" t="s">
        <v>5</v>
      </c>
      <c r="AD15" s="3"/>
      <c r="AE15" s="4">
        <v>3</v>
      </c>
    </row>
    <row r="16" spans="1:31" ht="15.75" thickBot="1" x14ac:dyDescent="0.3">
      <c r="A16" s="1" t="s">
        <v>15</v>
      </c>
      <c r="B16" s="2">
        <v>6.25E-2</v>
      </c>
      <c r="C16" s="3" t="s">
        <v>37</v>
      </c>
      <c r="D16" s="3"/>
      <c r="E16" s="3" t="s">
        <v>47</v>
      </c>
      <c r="F16" s="3"/>
      <c r="G16" s="4">
        <v>1</v>
      </c>
      <c r="I16" s="22" t="s">
        <v>7</v>
      </c>
      <c r="J16" s="23">
        <v>0.125</v>
      </c>
      <c r="K16" s="24" t="s">
        <v>40</v>
      </c>
      <c r="L16" s="24"/>
      <c r="M16" s="24" t="s">
        <v>27</v>
      </c>
      <c r="N16" s="24"/>
      <c r="O16" s="21">
        <v>1</v>
      </c>
      <c r="Q16" s="12" t="s">
        <v>28</v>
      </c>
      <c r="R16" s="13">
        <v>0.39583333333333331</v>
      </c>
      <c r="S16" s="14" t="s">
        <v>31</v>
      </c>
      <c r="T16" s="14"/>
      <c r="U16" s="14" t="s">
        <v>30</v>
      </c>
      <c r="V16" s="52"/>
      <c r="W16" s="15" t="s">
        <v>17</v>
      </c>
      <c r="Y16" s="1" t="s">
        <v>15</v>
      </c>
      <c r="Z16" s="2">
        <v>0.13541666666666666</v>
      </c>
      <c r="AA16" s="3" t="s">
        <v>36</v>
      </c>
      <c r="AB16" s="3"/>
      <c r="AC16" s="3" t="s">
        <v>34</v>
      </c>
      <c r="AD16" s="3"/>
      <c r="AE16" s="4">
        <v>3</v>
      </c>
    </row>
    <row r="17" spans="1:31" ht="15.75" thickBot="1" x14ac:dyDescent="0.3">
      <c r="A17" s="17" t="s">
        <v>15</v>
      </c>
      <c r="B17" s="18">
        <v>0.10416666666666667</v>
      </c>
      <c r="C17" s="19" t="s">
        <v>43</v>
      </c>
      <c r="D17" s="19"/>
      <c r="E17" s="19" t="s">
        <v>44</v>
      </c>
      <c r="F17" s="19"/>
      <c r="G17" s="20">
        <v>1</v>
      </c>
      <c r="I17" s="35" t="s">
        <v>24</v>
      </c>
      <c r="J17" s="36" t="s">
        <v>0</v>
      </c>
      <c r="K17" s="36" t="s">
        <v>1</v>
      </c>
      <c r="L17" s="36" t="s">
        <v>18</v>
      </c>
      <c r="M17" s="36" t="s">
        <v>2</v>
      </c>
      <c r="N17" s="36" t="s">
        <v>18</v>
      </c>
      <c r="O17" s="37" t="s">
        <v>3</v>
      </c>
      <c r="Q17" s="1" t="s">
        <v>8</v>
      </c>
      <c r="R17" s="2">
        <v>0.4375</v>
      </c>
      <c r="S17" s="3" t="s">
        <v>32</v>
      </c>
      <c r="T17" s="3"/>
      <c r="U17" s="3" t="s">
        <v>30</v>
      </c>
      <c r="V17" s="31"/>
      <c r="W17" s="4" t="s">
        <v>17</v>
      </c>
      <c r="Y17" s="35" t="s">
        <v>24</v>
      </c>
      <c r="Z17" s="36" t="s">
        <v>0</v>
      </c>
      <c r="AA17" s="36" t="s">
        <v>1</v>
      </c>
      <c r="AB17" s="36" t="s">
        <v>18</v>
      </c>
      <c r="AC17" s="36" t="s">
        <v>2</v>
      </c>
      <c r="AD17" s="36" t="s">
        <v>18</v>
      </c>
      <c r="AE17" s="37" t="s">
        <v>3</v>
      </c>
    </row>
    <row r="18" spans="1:31" x14ac:dyDescent="0.25">
      <c r="A18" s="17" t="s">
        <v>15</v>
      </c>
      <c r="B18" s="18">
        <v>0.125</v>
      </c>
      <c r="C18" s="19" t="s">
        <v>45</v>
      </c>
      <c r="D18" s="19"/>
      <c r="E18" s="19" t="s">
        <v>44</v>
      </c>
      <c r="F18" s="19"/>
      <c r="G18" s="20">
        <v>1</v>
      </c>
      <c r="I18" s="67" t="s">
        <v>8</v>
      </c>
      <c r="J18" s="68">
        <v>0.38541666666666669</v>
      </c>
      <c r="K18" s="69" t="s">
        <v>26</v>
      </c>
      <c r="L18" s="69"/>
      <c r="M18" s="69" t="s">
        <v>36</v>
      </c>
      <c r="N18" s="69"/>
      <c r="O18" s="70">
        <v>2</v>
      </c>
      <c r="Q18" s="1" t="s">
        <v>15</v>
      </c>
      <c r="R18" s="2">
        <v>0.47916666666666669</v>
      </c>
      <c r="S18" s="3" t="s">
        <v>32</v>
      </c>
      <c r="T18" s="3"/>
      <c r="U18" s="3" t="s">
        <v>30</v>
      </c>
      <c r="V18" s="31"/>
      <c r="W18" s="4" t="s">
        <v>17</v>
      </c>
      <c r="Y18" s="12" t="s">
        <v>9</v>
      </c>
      <c r="Z18" s="13">
        <v>0.375</v>
      </c>
      <c r="AA18" s="14" t="s">
        <v>36</v>
      </c>
      <c r="AB18" s="14"/>
      <c r="AC18" s="14" t="s">
        <v>5</v>
      </c>
      <c r="AD18" s="3"/>
      <c r="AE18" s="15">
        <v>4</v>
      </c>
    </row>
    <row r="19" spans="1:31" ht="15.75" thickBot="1" x14ac:dyDescent="0.3">
      <c r="A19" s="61" t="s">
        <v>15</v>
      </c>
      <c r="B19" s="60">
        <v>0.14583333333333334</v>
      </c>
      <c r="C19" s="59" t="s">
        <v>45</v>
      </c>
      <c r="D19" s="59"/>
      <c r="E19" s="59" t="s">
        <v>43</v>
      </c>
      <c r="F19" s="59"/>
      <c r="G19" s="38">
        <v>1</v>
      </c>
      <c r="I19" s="17" t="s">
        <v>8</v>
      </c>
      <c r="J19" s="18">
        <v>0.40625</v>
      </c>
      <c r="K19" s="19" t="s">
        <v>27</v>
      </c>
      <c r="L19" s="19"/>
      <c r="M19" s="19" t="s">
        <v>36</v>
      </c>
      <c r="N19" s="19"/>
      <c r="O19" s="20">
        <v>2</v>
      </c>
      <c r="Q19" s="1" t="s">
        <v>14</v>
      </c>
      <c r="R19" s="2">
        <v>0.52083333333333337</v>
      </c>
      <c r="S19" s="3" t="s">
        <v>32</v>
      </c>
      <c r="T19" s="3"/>
      <c r="U19" s="3" t="s">
        <v>30</v>
      </c>
      <c r="V19" s="31"/>
      <c r="W19" s="4" t="s">
        <v>17</v>
      </c>
      <c r="Y19" s="1" t="s">
        <v>7</v>
      </c>
      <c r="Z19" s="2">
        <v>0.41666666666666702</v>
      </c>
      <c r="AA19" s="3" t="s">
        <v>33</v>
      </c>
      <c r="AB19" s="3"/>
      <c r="AC19" s="3" t="s">
        <v>5</v>
      </c>
      <c r="AD19" s="3"/>
      <c r="AE19" s="4">
        <v>4</v>
      </c>
    </row>
    <row r="20" spans="1:31" ht="15.75" thickBot="1" x14ac:dyDescent="0.3">
      <c r="A20" s="35" t="s">
        <v>24</v>
      </c>
      <c r="B20" s="36" t="s">
        <v>0</v>
      </c>
      <c r="C20" s="36" t="s">
        <v>1</v>
      </c>
      <c r="D20" s="36" t="s">
        <v>18</v>
      </c>
      <c r="E20" s="36" t="s">
        <v>2</v>
      </c>
      <c r="F20" s="36" t="s">
        <v>18</v>
      </c>
      <c r="G20" s="37" t="s">
        <v>3</v>
      </c>
      <c r="I20" s="17" t="s">
        <v>8</v>
      </c>
      <c r="J20" s="18">
        <v>0.42708333333333331</v>
      </c>
      <c r="K20" s="19" t="s">
        <v>27</v>
      </c>
      <c r="L20" s="19"/>
      <c r="M20" s="19" t="s">
        <v>26</v>
      </c>
      <c r="N20" s="19"/>
      <c r="O20" s="20">
        <v>2</v>
      </c>
      <c r="Y20" s="1" t="s">
        <v>13</v>
      </c>
      <c r="Z20" s="2">
        <v>0.45833333333333298</v>
      </c>
      <c r="AA20" s="3" t="s">
        <v>33</v>
      </c>
      <c r="AB20" s="3"/>
      <c r="AC20" s="3" t="s">
        <v>5</v>
      </c>
      <c r="AD20" s="3"/>
      <c r="AE20" s="4">
        <v>4</v>
      </c>
    </row>
    <row r="21" spans="1:31" x14ac:dyDescent="0.25">
      <c r="A21" s="25" t="s">
        <v>23</v>
      </c>
      <c r="B21" s="26">
        <v>0.38541666666666669</v>
      </c>
      <c r="C21" s="27" t="s">
        <v>41</v>
      </c>
      <c r="D21" s="27"/>
      <c r="E21" s="27" t="s">
        <v>19</v>
      </c>
      <c r="F21" s="27"/>
      <c r="G21" s="28">
        <v>2</v>
      </c>
      <c r="I21" s="1" t="s">
        <v>14</v>
      </c>
      <c r="J21" s="2">
        <v>0.44791666666666669</v>
      </c>
      <c r="K21" s="3" t="s">
        <v>36</v>
      </c>
      <c r="L21" s="3"/>
      <c r="M21" s="3" t="s">
        <v>27</v>
      </c>
      <c r="N21" s="3"/>
      <c r="O21" s="4">
        <v>2</v>
      </c>
      <c r="Y21" s="1" t="s">
        <v>10</v>
      </c>
      <c r="Z21" s="2">
        <v>0.5</v>
      </c>
      <c r="AA21" s="3" t="s">
        <v>33</v>
      </c>
      <c r="AB21" s="3"/>
      <c r="AC21" s="3" t="s">
        <v>5</v>
      </c>
      <c r="AD21" s="3"/>
      <c r="AE21" s="4">
        <v>4</v>
      </c>
    </row>
    <row r="22" spans="1:31" x14ac:dyDescent="0.25">
      <c r="A22" s="1" t="s">
        <v>7</v>
      </c>
      <c r="B22" s="2">
        <v>0.42708333333333331</v>
      </c>
      <c r="C22" s="3" t="s">
        <v>41</v>
      </c>
      <c r="D22" s="3"/>
      <c r="E22" s="3" t="s">
        <v>21</v>
      </c>
      <c r="F22" s="3"/>
      <c r="G22" s="4">
        <v>2</v>
      </c>
      <c r="I22" s="1" t="s">
        <v>13</v>
      </c>
      <c r="J22" s="2">
        <v>0.48958333333333331</v>
      </c>
      <c r="K22" s="3" t="s">
        <v>32</v>
      </c>
      <c r="L22" s="3"/>
      <c r="M22" s="3" t="s">
        <v>36</v>
      </c>
      <c r="N22" s="3"/>
      <c r="O22" s="4">
        <v>2</v>
      </c>
      <c r="Y22" s="17" t="s">
        <v>12</v>
      </c>
      <c r="Z22" s="18">
        <v>4.1666666666666664E-2</v>
      </c>
      <c r="AA22" s="19" t="s">
        <v>36</v>
      </c>
      <c r="AB22" s="19"/>
      <c r="AC22" s="19" t="s">
        <v>5</v>
      </c>
      <c r="AD22" s="19"/>
      <c r="AE22" s="20">
        <v>4</v>
      </c>
    </row>
    <row r="23" spans="1:31" ht="15.75" thickBot="1" x14ac:dyDescent="0.3">
      <c r="A23" s="1" t="s">
        <v>13</v>
      </c>
      <c r="B23" s="2">
        <v>0.46875</v>
      </c>
      <c r="C23" s="3" t="s">
        <v>41</v>
      </c>
      <c r="D23" s="3"/>
      <c r="E23" s="3" t="s">
        <v>22</v>
      </c>
      <c r="F23" s="3"/>
      <c r="G23" s="4">
        <v>2</v>
      </c>
      <c r="I23" s="5" t="s">
        <v>13</v>
      </c>
      <c r="J23" s="6">
        <v>7.2916666666666671E-2</v>
      </c>
      <c r="K23" s="7" t="s">
        <v>40</v>
      </c>
      <c r="L23" s="7"/>
      <c r="M23" s="7" t="s">
        <v>27</v>
      </c>
      <c r="N23" s="7"/>
      <c r="O23" s="8">
        <v>2</v>
      </c>
      <c r="Y23" s="17" t="s">
        <v>12</v>
      </c>
      <c r="Z23" s="60">
        <v>6.25E-2</v>
      </c>
      <c r="AA23" s="19" t="s">
        <v>36</v>
      </c>
      <c r="AB23" s="59"/>
      <c r="AC23" s="59" t="s">
        <v>26</v>
      </c>
      <c r="AD23" s="59"/>
      <c r="AE23" s="20">
        <v>4</v>
      </c>
    </row>
    <row r="24" spans="1:31" x14ac:dyDescent="0.25">
      <c r="A24" s="1" t="s">
        <v>12</v>
      </c>
      <c r="B24" s="2">
        <v>0.51041666666666663</v>
      </c>
      <c r="C24" s="3" t="s">
        <v>32</v>
      </c>
      <c r="D24" s="3"/>
      <c r="E24" s="3" t="s">
        <v>49</v>
      </c>
      <c r="F24" s="3"/>
      <c r="G24" s="4">
        <v>2</v>
      </c>
      <c r="Y24" s="17" t="s">
        <v>12</v>
      </c>
      <c r="Z24" s="60">
        <v>8.3333333333333329E-2</v>
      </c>
      <c r="AA24" s="59" t="s">
        <v>5</v>
      </c>
      <c r="AB24" s="59"/>
      <c r="AC24" s="59" t="s">
        <v>26</v>
      </c>
      <c r="AD24" s="59"/>
      <c r="AE24" s="20">
        <v>4</v>
      </c>
    </row>
    <row r="25" spans="1:31" ht="15.75" thickBot="1" x14ac:dyDescent="0.3">
      <c r="A25" s="1" t="s">
        <v>12</v>
      </c>
      <c r="B25" s="2">
        <v>5.2083333333333336E-2</v>
      </c>
      <c r="C25" s="3" t="s">
        <v>45</v>
      </c>
      <c r="D25" s="3"/>
      <c r="E25" s="3" t="s">
        <v>46</v>
      </c>
      <c r="F25" s="3"/>
      <c r="G25" s="4">
        <v>2</v>
      </c>
      <c r="Y25" s="5" t="s">
        <v>15</v>
      </c>
      <c r="Z25" s="6">
        <v>0.10416666666666667</v>
      </c>
      <c r="AA25" s="7" t="s">
        <v>27</v>
      </c>
      <c r="AB25" s="7"/>
      <c r="AC25" s="7" t="s">
        <v>35</v>
      </c>
      <c r="AD25" s="7"/>
      <c r="AE25" s="8">
        <v>4</v>
      </c>
    </row>
    <row r="26" spans="1:31" x14ac:dyDescent="0.25">
      <c r="A26" s="17" t="s">
        <v>12</v>
      </c>
      <c r="B26" s="18">
        <v>9.375E-2</v>
      </c>
      <c r="C26" s="19" t="s">
        <v>37</v>
      </c>
      <c r="D26" s="19"/>
      <c r="E26" s="19" t="s">
        <v>47</v>
      </c>
      <c r="F26" s="19"/>
      <c r="G26" s="20">
        <v>2</v>
      </c>
    </row>
    <row r="27" spans="1:31" x14ac:dyDescent="0.25">
      <c r="A27" s="17" t="s">
        <v>12</v>
      </c>
      <c r="B27" s="18">
        <v>0.11458333333333333</v>
      </c>
      <c r="C27" s="19" t="s">
        <v>37</v>
      </c>
      <c r="D27" s="19"/>
      <c r="E27" s="19" t="s">
        <v>48</v>
      </c>
      <c r="F27" s="19"/>
      <c r="G27" s="20">
        <v>2</v>
      </c>
    </row>
    <row r="28" spans="1:31" ht="15.75" thickBot="1" x14ac:dyDescent="0.3">
      <c r="A28" s="61" t="s">
        <v>12</v>
      </c>
      <c r="B28" s="60">
        <v>0.13541666666666666</v>
      </c>
      <c r="C28" s="59" t="s">
        <v>47</v>
      </c>
      <c r="D28" s="59"/>
      <c r="E28" s="59" t="s">
        <v>48</v>
      </c>
      <c r="F28" s="59"/>
      <c r="G28" s="38">
        <v>2</v>
      </c>
    </row>
    <row r="29" spans="1:31" ht="15.75" thickBot="1" x14ac:dyDescent="0.3">
      <c r="A29" s="35" t="s">
        <v>24</v>
      </c>
      <c r="B29" s="36" t="s">
        <v>0</v>
      </c>
      <c r="C29" s="36" t="s">
        <v>1</v>
      </c>
      <c r="D29" s="36" t="s">
        <v>18</v>
      </c>
      <c r="E29" s="36" t="s">
        <v>2</v>
      </c>
      <c r="F29" s="36" t="s">
        <v>18</v>
      </c>
      <c r="G29" s="37" t="s">
        <v>3</v>
      </c>
    </row>
    <row r="30" spans="1:31" x14ac:dyDescent="0.25">
      <c r="A30" s="25" t="s">
        <v>14</v>
      </c>
      <c r="B30" s="26">
        <v>0.39583333333333331</v>
      </c>
      <c r="C30" s="27" t="s">
        <v>31</v>
      </c>
      <c r="D30" s="27"/>
      <c r="E30" s="27" t="s">
        <v>20</v>
      </c>
      <c r="F30" s="27"/>
      <c r="G30" s="28">
        <v>3</v>
      </c>
    </row>
    <row r="31" spans="1:31" x14ac:dyDescent="0.25">
      <c r="A31" s="17" t="s">
        <v>10</v>
      </c>
      <c r="B31" s="18">
        <v>0.4375</v>
      </c>
      <c r="C31" s="19" t="s">
        <v>27</v>
      </c>
      <c r="D31" s="19"/>
      <c r="E31" s="19" t="s">
        <v>39</v>
      </c>
      <c r="F31" s="19"/>
      <c r="G31" s="20">
        <v>3</v>
      </c>
    </row>
    <row r="32" spans="1:31" x14ac:dyDescent="0.25">
      <c r="A32" s="17" t="s">
        <v>10</v>
      </c>
      <c r="B32" s="18">
        <v>0.45833333333333331</v>
      </c>
      <c r="C32" s="19" t="s">
        <v>27</v>
      </c>
      <c r="D32" s="19"/>
      <c r="E32" s="19" t="s">
        <v>41</v>
      </c>
      <c r="F32" s="19"/>
      <c r="G32" s="20">
        <v>3</v>
      </c>
    </row>
    <row r="33" spans="1:33" x14ac:dyDescent="0.25">
      <c r="A33" s="17" t="s">
        <v>10</v>
      </c>
      <c r="B33" s="18">
        <v>0.47916666666666669</v>
      </c>
      <c r="C33" s="19" t="s">
        <v>39</v>
      </c>
      <c r="D33" s="19"/>
      <c r="E33" s="19" t="s">
        <v>41</v>
      </c>
      <c r="F33" s="19"/>
      <c r="G33" s="20">
        <v>3</v>
      </c>
    </row>
    <row r="34" spans="1:33" x14ac:dyDescent="0.25">
      <c r="A34" s="1" t="s">
        <v>10</v>
      </c>
      <c r="B34" s="2">
        <v>0.5</v>
      </c>
      <c r="C34" s="3" t="s">
        <v>40</v>
      </c>
      <c r="D34" s="3"/>
      <c r="E34" s="3" t="s">
        <v>32</v>
      </c>
      <c r="F34" s="3"/>
      <c r="G34" s="4">
        <v>3</v>
      </c>
    </row>
    <row r="35" spans="1:33" x14ac:dyDescent="0.25">
      <c r="A35" s="1" t="s">
        <v>11</v>
      </c>
      <c r="B35" s="2">
        <v>4.1666666666666664E-2</v>
      </c>
      <c r="C35" s="3" t="s">
        <v>25</v>
      </c>
      <c r="D35" s="3"/>
      <c r="E35" s="3" t="s">
        <v>32</v>
      </c>
      <c r="F35" s="3"/>
      <c r="G35" s="4">
        <v>3</v>
      </c>
    </row>
    <row r="36" spans="1:33" ht="15.75" thickBot="1" x14ac:dyDescent="0.3">
      <c r="A36" s="5" t="s">
        <v>11</v>
      </c>
      <c r="B36" s="6">
        <v>8.3333333333333329E-2</v>
      </c>
      <c r="C36" s="7" t="s">
        <v>26</v>
      </c>
      <c r="D36" s="7"/>
      <c r="E36" s="7" t="s">
        <v>39</v>
      </c>
      <c r="F36" s="7"/>
      <c r="G36" s="8">
        <v>3</v>
      </c>
    </row>
    <row r="39" spans="1:33" x14ac:dyDescent="0.25">
      <c r="H39" s="62"/>
      <c r="AG39" s="62"/>
    </row>
    <row r="40" spans="1:33" ht="13.5" customHeight="1" x14ac:dyDescent="0.25"/>
  </sheetData>
  <mergeCells count="32">
    <mergeCell ref="Y5:AE5"/>
    <mergeCell ref="Y6:AE6"/>
    <mergeCell ref="Y1:AE1"/>
    <mergeCell ref="Y2:AE2"/>
    <mergeCell ref="Y3:Z3"/>
    <mergeCell ref="AD3:AE3"/>
    <mergeCell ref="AA4:AC4"/>
    <mergeCell ref="I5:O5"/>
    <mergeCell ref="I6:O6"/>
    <mergeCell ref="Q1:W1"/>
    <mergeCell ref="Q2:W2"/>
    <mergeCell ref="Q3:R3"/>
    <mergeCell ref="V3:W3"/>
    <mergeCell ref="S4:U4"/>
    <mergeCell ref="Q5:W5"/>
    <mergeCell ref="Q6:W6"/>
    <mergeCell ref="I1:O1"/>
    <mergeCell ref="I2:O2"/>
    <mergeCell ref="I3:J3"/>
    <mergeCell ref="N3:O3"/>
    <mergeCell ref="K4:M4"/>
    <mergeCell ref="A6:G6"/>
    <mergeCell ref="A1:G1"/>
    <mergeCell ref="A2:G2"/>
    <mergeCell ref="A3:B3"/>
    <mergeCell ref="F3:G3"/>
    <mergeCell ref="C4:E4"/>
    <mergeCell ref="A5:G5"/>
    <mergeCell ref="A8:G8"/>
    <mergeCell ref="Q8:W8"/>
    <mergeCell ref="Y8:AE8"/>
    <mergeCell ref="I8:O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CC27F-0D5A-9C46-92A5-BEA4AE38B9F2}">
  <dimension ref="A1:AE65"/>
  <sheetViews>
    <sheetView zoomScale="120" zoomScaleNormal="120" workbookViewId="0">
      <selection activeCell="I13" sqref="I13"/>
    </sheetView>
  </sheetViews>
  <sheetFormatPr defaultColWidth="8.7109375" defaultRowHeight="15" x14ac:dyDescent="0.25"/>
  <cols>
    <col min="1" max="1" width="12.28515625" bestFit="1" customWidth="1"/>
    <col min="2" max="2" width="10" bestFit="1" customWidth="1"/>
    <col min="3" max="3" width="16.28515625" bestFit="1" customWidth="1"/>
    <col min="4" max="4" width="18.42578125" bestFit="1" customWidth="1"/>
    <col min="5" max="5" width="12.7109375" bestFit="1" customWidth="1"/>
    <col min="6" max="6" width="11.7109375" bestFit="1" customWidth="1"/>
    <col min="7" max="7" width="15.42578125" bestFit="1" customWidth="1"/>
    <col min="9" max="9" width="24.7109375" customWidth="1"/>
    <col min="10" max="10" width="10.28515625" customWidth="1"/>
    <col min="11" max="11" width="20.140625" bestFit="1" customWidth="1"/>
    <col min="14" max="14" width="11.140625" bestFit="1" customWidth="1"/>
    <col min="16" max="16" width="25.7109375" customWidth="1"/>
    <col min="18" max="18" width="27.140625" customWidth="1"/>
    <col min="20" max="20" width="12.42578125" bestFit="1" customWidth="1"/>
    <col min="21" max="21" width="4.140625" bestFit="1" customWidth="1"/>
    <col min="22" max="22" width="2.140625" bestFit="1" customWidth="1"/>
    <col min="23" max="23" width="9.7109375" bestFit="1" customWidth="1"/>
    <col min="25" max="25" width="32.140625" customWidth="1"/>
    <col min="26" max="26" width="12.7109375" customWidth="1"/>
    <col min="27" max="27" width="31.140625" bestFit="1" customWidth="1"/>
    <col min="28" max="28" width="9.7109375" customWidth="1"/>
    <col min="30" max="30" width="4.140625" bestFit="1" customWidth="1"/>
    <col min="31" max="31" width="3.140625" bestFit="1" customWidth="1"/>
  </cols>
  <sheetData>
    <row r="1" spans="1:31" ht="15.75" thickBot="1" x14ac:dyDescent="0.3">
      <c r="A1" s="10" t="s">
        <v>24</v>
      </c>
      <c r="B1" s="11" t="s">
        <v>0</v>
      </c>
      <c r="C1" s="11" t="s">
        <v>1</v>
      </c>
      <c r="D1" s="11" t="s">
        <v>2</v>
      </c>
      <c r="E1" s="11" t="s">
        <v>51</v>
      </c>
      <c r="F1" s="16" t="s">
        <v>3</v>
      </c>
      <c r="G1" s="34" t="s">
        <v>52</v>
      </c>
      <c r="U1" s="9">
        <v>1</v>
      </c>
      <c r="V1">
        <v>1</v>
      </c>
      <c r="AD1" s="9">
        <v>1</v>
      </c>
      <c r="AE1">
        <v>1</v>
      </c>
    </row>
    <row r="2" spans="1:31" x14ac:dyDescent="0.25">
      <c r="A2" s="12" t="s">
        <v>29</v>
      </c>
      <c r="B2" s="13">
        <v>0.375</v>
      </c>
      <c r="C2" s="14" t="s">
        <v>26</v>
      </c>
      <c r="D2" s="14" t="s">
        <v>25</v>
      </c>
      <c r="E2" s="14" t="s">
        <v>25</v>
      </c>
      <c r="F2" s="14">
        <v>1</v>
      </c>
      <c r="G2" s="15">
        <v>1</v>
      </c>
      <c r="U2" s="9">
        <v>1</v>
      </c>
      <c r="V2">
        <v>1</v>
      </c>
      <c r="AD2" s="9">
        <v>1</v>
      </c>
      <c r="AE2">
        <v>1</v>
      </c>
    </row>
    <row r="3" spans="1:31" x14ac:dyDescent="0.25">
      <c r="A3" s="29" t="s">
        <v>29</v>
      </c>
      <c r="B3" s="30">
        <v>0.41666666666666669</v>
      </c>
      <c r="C3" s="31" t="s">
        <v>40</v>
      </c>
      <c r="D3" s="31" t="s">
        <v>30</v>
      </c>
      <c r="E3" s="31" t="s">
        <v>30</v>
      </c>
      <c r="F3" s="31" t="s">
        <v>16</v>
      </c>
      <c r="G3" s="4">
        <v>1</v>
      </c>
      <c r="U3" s="9">
        <v>1</v>
      </c>
      <c r="V3">
        <v>1</v>
      </c>
      <c r="AD3" s="9">
        <v>1</v>
      </c>
      <c r="AE3">
        <v>1</v>
      </c>
    </row>
    <row r="4" spans="1:31" x14ac:dyDescent="0.25">
      <c r="A4" s="1" t="s">
        <v>29</v>
      </c>
      <c r="B4" s="2">
        <v>0.38541666666666669</v>
      </c>
      <c r="C4" s="3" t="s">
        <v>50</v>
      </c>
      <c r="D4" s="3" t="s">
        <v>5</v>
      </c>
      <c r="E4" s="3" t="s">
        <v>5</v>
      </c>
      <c r="F4" s="3">
        <v>3</v>
      </c>
      <c r="G4" s="4">
        <v>1</v>
      </c>
      <c r="U4" s="9">
        <v>1</v>
      </c>
      <c r="V4">
        <v>1</v>
      </c>
      <c r="AD4" s="9">
        <v>1</v>
      </c>
      <c r="AE4">
        <v>1</v>
      </c>
    </row>
    <row r="5" spans="1:31" x14ac:dyDescent="0.25">
      <c r="A5" s="1" t="s">
        <v>29</v>
      </c>
      <c r="B5" s="2">
        <v>0.42708333333333331</v>
      </c>
      <c r="C5" s="3" t="s">
        <v>27</v>
      </c>
      <c r="D5" s="3" t="s">
        <v>33</v>
      </c>
      <c r="E5" s="3" t="s">
        <v>5</v>
      </c>
      <c r="F5" s="3">
        <v>3</v>
      </c>
      <c r="G5" s="4">
        <v>1</v>
      </c>
      <c r="U5" s="9">
        <v>1</v>
      </c>
      <c r="V5">
        <v>1</v>
      </c>
      <c r="AD5" s="9">
        <v>1</v>
      </c>
      <c r="AE5">
        <v>1</v>
      </c>
    </row>
    <row r="6" spans="1:31" x14ac:dyDescent="0.25">
      <c r="A6" s="1" t="s">
        <v>29</v>
      </c>
      <c r="B6" s="2">
        <v>0.46875</v>
      </c>
      <c r="C6" s="3" t="s">
        <v>32</v>
      </c>
      <c r="D6" s="3" t="s">
        <v>36</v>
      </c>
      <c r="E6" s="3" t="s">
        <v>5</v>
      </c>
      <c r="F6" s="3">
        <v>3</v>
      </c>
      <c r="G6" s="4">
        <v>1</v>
      </c>
      <c r="U6" s="9">
        <f>SUM(U1:U5)</f>
        <v>5</v>
      </c>
      <c r="AD6" s="9">
        <v>0.5</v>
      </c>
      <c r="AE6">
        <v>1</v>
      </c>
    </row>
    <row r="7" spans="1:31" x14ac:dyDescent="0.25">
      <c r="A7" s="1" t="s">
        <v>29</v>
      </c>
      <c r="B7" s="2">
        <v>0.38541666666666669</v>
      </c>
      <c r="C7" s="3" t="s">
        <v>41</v>
      </c>
      <c r="D7" s="3" t="s">
        <v>19</v>
      </c>
      <c r="E7" s="3" t="s">
        <v>39</v>
      </c>
      <c r="F7" s="3">
        <v>2</v>
      </c>
      <c r="G7" s="4">
        <v>1</v>
      </c>
      <c r="U7" s="9"/>
      <c r="AD7" s="9">
        <v>0.5</v>
      </c>
      <c r="AE7">
        <v>1</v>
      </c>
    </row>
    <row r="8" spans="1:31" x14ac:dyDescent="0.25">
      <c r="A8" s="1" t="s">
        <v>28</v>
      </c>
      <c r="B8" s="2">
        <v>0.41666666666666669</v>
      </c>
      <c r="C8" s="3" t="s">
        <v>26</v>
      </c>
      <c r="D8" s="3" t="s">
        <v>27</v>
      </c>
      <c r="E8" s="3" t="s">
        <v>25</v>
      </c>
      <c r="F8" s="3">
        <v>1</v>
      </c>
      <c r="G8" s="4">
        <v>1</v>
      </c>
      <c r="U8" s="9">
        <v>1</v>
      </c>
      <c r="V8">
        <v>1</v>
      </c>
      <c r="AD8" s="9">
        <v>0.5</v>
      </c>
    </row>
    <row r="9" spans="1:31" x14ac:dyDescent="0.25">
      <c r="A9" s="1" t="s">
        <v>28</v>
      </c>
      <c r="B9" s="2">
        <v>0.39583333333333331</v>
      </c>
      <c r="C9" s="3" t="s">
        <v>31</v>
      </c>
      <c r="D9" s="3" t="s">
        <v>30</v>
      </c>
      <c r="E9" s="31" t="s">
        <v>30</v>
      </c>
      <c r="F9" s="3" t="s">
        <v>17</v>
      </c>
      <c r="G9" s="4">
        <v>1</v>
      </c>
      <c r="U9" s="9">
        <v>1</v>
      </c>
      <c r="V9">
        <v>1</v>
      </c>
      <c r="AD9" s="9">
        <f>SUM(AD1:AD8)</f>
        <v>6.5</v>
      </c>
    </row>
    <row r="10" spans="1:31" x14ac:dyDescent="0.25">
      <c r="A10" s="1" t="s">
        <v>7</v>
      </c>
      <c r="B10" s="2">
        <v>0.42708333333333331</v>
      </c>
      <c r="C10" s="3" t="s">
        <v>41</v>
      </c>
      <c r="D10" s="3" t="s">
        <v>21</v>
      </c>
      <c r="E10" s="3" t="s">
        <v>39</v>
      </c>
      <c r="F10" s="3">
        <v>2</v>
      </c>
      <c r="G10" s="4">
        <v>1</v>
      </c>
      <c r="U10" s="9">
        <v>1</v>
      </c>
      <c r="V10">
        <v>1</v>
      </c>
      <c r="AD10" s="9"/>
    </row>
    <row r="11" spans="1:31" x14ac:dyDescent="0.25">
      <c r="A11" s="1" t="s">
        <v>7</v>
      </c>
      <c r="B11" s="2">
        <v>0.45833333333333331</v>
      </c>
      <c r="C11" s="3" t="s">
        <v>26</v>
      </c>
      <c r="D11" s="3" t="s">
        <v>25</v>
      </c>
      <c r="E11" s="3" t="s">
        <v>25</v>
      </c>
      <c r="F11" s="3">
        <v>1</v>
      </c>
      <c r="G11" s="4">
        <v>1</v>
      </c>
      <c r="U11" s="9">
        <v>0.5</v>
      </c>
      <c r="AD11" s="9"/>
      <c r="AE11">
        <v>1</v>
      </c>
    </row>
    <row r="12" spans="1:31" x14ac:dyDescent="0.25">
      <c r="A12" s="1" t="s">
        <v>7</v>
      </c>
      <c r="B12" s="2">
        <v>8.3333333333333329E-2</v>
      </c>
      <c r="C12" s="3" t="s">
        <v>32</v>
      </c>
      <c r="D12" s="3" t="s">
        <v>36</v>
      </c>
      <c r="E12" s="3" t="s">
        <v>25</v>
      </c>
      <c r="F12" s="3">
        <v>1</v>
      </c>
      <c r="G12" s="4">
        <v>1</v>
      </c>
      <c r="U12" s="9"/>
      <c r="AD12" s="9"/>
      <c r="AE12">
        <v>1</v>
      </c>
    </row>
    <row r="13" spans="1:31" x14ac:dyDescent="0.25">
      <c r="A13" s="1" t="s">
        <v>7</v>
      </c>
      <c r="B13" s="2">
        <v>0.125</v>
      </c>
      <c r="C13" s="3" t="s">
        <v>40</v>
      </c>
      <c r="D13" s="3" t="s">
        <v>27</v>
      </c>
      <c r="E13" s="3" t="s">
        <v>25</v>
      </c>
      <c r="F13" s="3">
        <v>1</v>
      </c>
      <c r="G13" s="4">
        <v>1</v>
      </c>
      <c r="U13" s="9">
        <f>SUM(U8:U11)</f>
        <v>3.5</v>
      </c>
      <c r="AD13" s="9"/>
      <c r="AE13">
        <v>1</v>
      </c>
    </row>
    <row r="14" spans="1:31" x14ac:dyDescent="0.25">
      <c r="A14" s="1" t="s">
        <v>7</v>
      </c>
      <c r="B14" s="2">
        <v>0.5</v>
      </c>
      <c r="C14" s="3" t="s">
        <v>50</v>
      </c>
      <c r="D14" s="3" t="s">
        <v>30</v>
      </c>
      <c r="E14" s="31" t="s">
        <v>30</v>
      </c>
      <c r="F14" s="3" t="s">
        <v>16</v>
      </c>
      <c r="G14" s="4">
        <v>1</v>
      </c>
      <c r="U14" s="9"/>
      <c r="AD14" s="9"/>
    </row>
    <row r="15" spans="1:31" x14ac:dyDescent="0.25">
      <c r="A15" s="1" t="s">
        <v>7</v>
      </c>
      <c r="B15" s="2">
        <v>0.41666666666666702</v>
      </c>
      <c r="C15" s="3" t="s">
        <v>33</v>
      </c>
      <c r="D15" s="3" t="s">
        <v>5</v>
      </c>
      <c r="E15" s="3" t="s">
        <v>5</v>
      </c>
      <c r="F15" s="3">
        <v>4</v>
      </c>
      <c r="G15" s="4">
        <v>1</v>
      </c>
      <c r="U15" s="9">
        <f>U6+U13</f>
        <v>8.5</v>
      </c>
      <c r="AD15" s="9">
        <v>0.5</v>
      </c>
    </row>
    <row r="16" spans="1:31" x14ac:dyDescent="0.25">
      <c r="A16" s="1" t="s">
        <v>8</v>
      </c>
      <c r="B16" s="2">
        <v>0.375</v>
      </c>
      <c r="C16" s="3" t="s">
        <v>31</v>
      </c>
      <c r="D16" s="3" t="s">
        <v>39</v>
      </c>
      <c r="E16" s="3" t="s">
        <v>39</v>
      </c>
      <c r="F16" s="3">
        <v>1</v>
      </c>
      <c r="G16" s="4">
        <v>1</v>
      </c>
      <c r="AD16" s="9">
        <v>0.5</v>
      </c>
    </row>
    <row r="17" spans="1:31" x14ac:dyDescent="0.25">
      <c r="A17" s="1" t="s">
        <v>8</v>
      </c>
      <c r="B17" s="2">
        <v>0.38541666666666669</v>
      </c>
      <c r="C17" s="3" t="s">
        <v>26</v>
      </c>
      <c r="D17" s="3" t="s">
        <v>36</v>
      </c>
      <c r="E17" s="3" t="s">
        <v>25</v>
      </c>
      <c r="F17" s="3">
        <v>2</v>
      </c>
      <c r="G17" s="4">
        <v>1</v>
      </c>
      <c r="AD17" s="9">
        <v>0.5</v>
      </c>
    </row>
    <row r="18" spans="1:31" x14ac:dyDescent="0.25">
      <c r="A18" s="1" t="s">
        <v>8</v>
      </c>
      <c r="B18" s="2">
        <v>0.42708333333333331</v>
      </c>
      <c r="C18" s="3" t="s">
        <v>27</v>
      </c>
      <c r="D18" s="3" t="s">
        <v>40</v>
      </c>
      <c r="E18" s="3" t="s">
        <v>25</v>
      </c>
      <c r="F18" s="3">
        <v>2</v>
      </c>
      <c r="G18" s="4">
        <v>1</v>
      </c>
      <c r="AD18" s="9"/>
    </row>
    <row r="19" spans="1:31" x14ac:dyDescent="0.25">
      <c r="A19" s="1" t="s">
        <v>8</v>
      </c>
      <c r="B19" s="2">
        <v>0.4375</v>
      </c>
      <c r="C19" s="3" t="s">
        <v>32</v>
      </c>
      <c r="D19" s="3" t="s">
        <v>30</v>
      </c>
      <c r="E19" s="31" t="s">
        <v>30</v>
      </c>
      <c r="F19" s="3" t="s">
        <v>17</v>
      </c>
      <c r="G19" s="4">
        <v>1</v>
      </c>
      <c r="AD19" s="9">
        <v>1</v>
      </c>
    </row>
    <row r="20" spans="1:31" x14ac:dyDescent="0.25">
      <c r="A20" s="1" t="s">
        <v>8</v>
      </c>
      <c r="B20" s="2">
        <v>0.51041666666666663</v>
      </c>
      <c r="C20" s="3" t="s">
        <v>33</v>
      </c>
      <c r="D20" s="3" t="s">
        <v>5</v>
      </c>
      <c r="E20" s="3" t="s">
        <v>5</v>
      </c>
      <c r="F20" s="3">
        <v>3</v>
      </c>
      <c r="G20" s="4">
        <v>1</v>
      </c>
      <c r="AD20" s="9">
        <v>1</v>
      </c>
    </row>
    <row r="21" spans="1:31" x14ac:dyDescent="0.25">
      <c r="A21" s="17" t="s">
        <v>9</v>
      </c>
      <c r="B21" s="18">
        <v>0.41666666666666669</v>
      </c>
      <c r="C21" s="19" t="s">
        <v>37</v>
      </c>
      <c r="D21" s="19" t="s">
        <v>38</v>
      </c>
      <c r="E21" s="19" t="s">
        <v>39</v>
      </c>
      <c r="F21" s="19">
        <v>1</v>
      </c>
      <c r="G21" s="20">
        <v>0.5</v>
      </c>
      <c r="V21">
        <f>SUM(V1:V20)</f>
        <v>8</v>
      </c>
      <c r="AD21">
        <f>SUM(AD15:AD20)</f>
        <v>3.5</v>
      </c>
      <c r="AE21">
        <f>SUM(AE1:AE20)</f>
        <v>10</v>
      </c>
    </row>
    <row r="22" spans="1:31" x14ac:dyDescent="0.25">
      <c r="A22" s="17" t="s">
        <v>9</v>
      </c>
      <c r="B22" s="18">
        <v>0.4375</v>
      </c>
      <c r="C22" s="19" t="s">
        <v>26</v>
      </c>
      <c r="D22" s="19" t="s">
        <v>38</v>
      </c>
      <c r="E22" s="19" t="s">
        <v>39</v>
      </c>
      <c r="F22" s="19">
        <v>1</v>
      </c>
      <c r="G22" s="20">
        <v>0.5</v>
      </c>
    </row>
    <row r="23" spans="1:31" x14ac:dyDescent="0.25">
      <c r="A23" s="17" t="s">
        <v>9</v>
      </c>
      <c r="B23" s="18">
        <v>0.45833333333333331</v>
      </c>
      <c r="C23" s="19" t="s">
        <v>26</v>
      </c>
      <c r="D23" s="19" t="s">
        <v>37</v>
      </c>
      <c r="E23" s="19" t="s">
        <v>39</v>
      </c>
      <c r="F23" s="19">
        <v>1</v>
      </c>
      <c r="G23" s="20">
        <v>0.5</v>
      </c>
    </row>
    <row r="24" spans="1:31" x14ac:dyDescent="0.25">
      <c r="A24" s="29" t="s">
        <v>9</v>
      </c>
      <c r="B24" s="30">
        <v>0.45833333333333331</v>
      </c>
      <c r="C24" s="31" t="s">
        <v>27</v>
      </c>
      <c r="D24" s="31" t="s">
        <v>30</v>
      </c>
      <c r="E24" s="31" t="s">
        <v>30</v>
      </c>
      <c r="F24" s="31" t="s">
        <v>16</v>
      </c>
      <c r="G24" s="4">
        <v>1</v>
      </c>
    </row>
    <row r="25" spans="1:31" x14ac:dyDescent="0.25">
      <c r="A25" s="1" t="s">
        <v>9</v>
      </c>
      <c r="B25" s="2">
        <v>0.375</v>
      </c>
      <c r="C25" s="3" t="s">
        <v>36</v>
      </c>
      <c r="D25" s="3" t="s">
        <v>5</v>
      </c>
      <c r="E25" s="3" t="s">
        <v>5</v>
      </c>
      <c r="F25" s="3">
        <v>4</v>
      </c>
      <c r="G25" s="4">
        <v>1</v>
      </c>
    </row>
    <row r="26" spans="1:31" x14ac:dyDescent="0.25">
      <c r="A26" s="1" t="s">
        <v>13</v>
      </c>
      <c r="B26" s="2">
        <v>0.46875</v>
      </c>
      <c r="C26" s="3" t="s">
        <v>41</v>
      </c>
      <c r="D26" s="3" t="s">
        <v>22</v>
      </c>
      <c r="E26" s="3" t="s">
        <v>39</v>
      </c>
      <c r="F26" s="3">
        <v>2</v>
      </c>
      <c r="G26" s="4">
        <v>1</v>
      </c>
    </row>
    <row r="27" spans="1:31" x14ac:dyDescent="0.25">
      <c r="A27" s="1" t="s">
        <v>13</v>
      </c>
      <c r="B27" s="2">
        <v>4.1666666666666664E-2</v>
      </c>
      <c r="C27" s="3" t="s">
        <v>26</v>
      </c>
      <c r="D27" s="3" t="s">
        <v>25</v>
      </c>
      <c r="E27" s="3" t="s">
        <v>25</v>
      </c>
      <c r="F27" s="3">
        <v>1</v>
      </c>
      <c r="G27" s="4">
        <v>1</v>
      </c>
    </row>
    <row r="28" spans="1:31" x14ac:dyDescent="0.25">
      <c r="A28" s="1" t="s">
        <v>13</v>
      </c>
      <c r="B28" s="2">
        <v>5.2083333333333336E-2</v>
      </c>
      <c r="C28" s="3" t="s">
        <v>32</v>
      </c>
      <c r="D28" s="3" t="s">
        <v>36</v>
      </c>
      <c r="E28" s="3" t="s">
        <v>25</v>
      </c>
      <c r="F28" s="3">
        <v>2</v>
      </c>
      <c r="G28" s="4">
        <v>1</v>
      </c>
    </row>
    <row r="29" spans="1:31" x14ac:dyDescent="0.25">
      <c r="A29" s="1" t="s">
        <v>13</v>
      </c>
      <c r="B29" s="2">
        <v>9.375E-2</v>
      </c>
      <c r="C29" s="3" t="s">
        <v>40</v>
      </c>
      <c r="D29" s="3" t="s">
        <v>27</v>
      </c>
      <c r="E29" s="3" t="s">
        <v>25</v>
      </c>
      <c r="F29" s="3">
        <v>2</v>
      </c>
      <c r="G29" s="4">
        <v>1</v>
      </c>
    </row>
    <row r="30" spans="1:31" x14ac:dyDescent="0.25">
      <c r="A30" s="1" t="s">
        <v>13</v>
      </c>
      <c r="B30" s="2">
        <v>4.1666666666666664E-2</v>
      </c>
      <c r="C30" s="3" t="s">
        <v>50</v>
      </c>
      <c r="D30" s="3" t="s">
        <v>30</v>
      </c>
      <c r="E30" s="31" t="s">
        <v>30</v>
      </c>
      <c r="F30" s="3" t="s">
        <v>16</v>
      </c>
      <c r="G30" s="4">
        <v>1</v>
      </c>
    </row>
    <row r="31" spans="1:31" x14ac:dyDescent="0.25">
      <c r="A31" s="1" t="s">
        <v>13</v>
      </c>
      <c r="B31" s="2">
        <v>0.45833333333333298</v>
      </c>
      <c r="C31" s="3" t="s">
        <v>33</v>
      </c>
      <c r="D31" s="3" t="s">
        <v>5</v>
      </c>
      <c r="E31" s="3" t="s">
        <v>5</v>
      </c>
      <c r="F31" s="3">
        <v>4</v>
      </c>
      <c r="G31" s="4">
        <v>1</v>
      </c>
    </row>
    <row r="32" spans="1:31" x14ac:dyDescent="0.25">
      <c r="A32" s="1" t="s">
        <v>14</v>
      </c>
      <c r="B32" s="2">
        <v>0.39583333333333331</v>
      </c>
      <c r="C32" s="3" t="s">
        <v>31</v>
      </c>
      <c r="D32" s="3" t="s">
        <v>20</v>
      </c>
      <c r="E32" s="3" t="s">
        <v>39</v>
      </c>
      <c r="F32" s="3">
        <v>3</v>
      </c>
      <c r="G32" s="4">
        <v>1</v>
      </c>
    </row>
    <row r="33" spans="1:7" x14ac:dyDescent="0.25">
      <c r="A33" s="1" t="s">
        <v>14</v>
      </c>
      <c r="B33" s="2">
        <v>0.5</v>
      </c>
      <c r="C33" s="3" t="s">
        <v>26</v>
      </c>
      <c r="D33" s="3" t="s">
        <v>25</v>
      </c>
      <c r="E33" s="3" t="s">
        <v>25</v>
      </c>
      <c r="F33" s="3">
        <v>1</v>
      </c>
      <c r="G33" s="4">
        <v>1</v>
      </c>
    </row>
    <row r="34" spans="1:7" x14ac:dyDescent="0.25">
      <c r="A34" s="17" t="s">
        <v>14</v>
      </c>
      <c r="B34" s="18">
        <v>0.46875</v>
      </c>
      <c r="C34" s="19" t="s">
        <v>40</v>
      </c>
      <c r="D34" s="19" t="s">
        <v>36</v>
      </c>
      <c r="E34" s="19" t="s">
        <v>25</v>
      </c>
      <c r="F34" s="19">
        <v>2</v>
      </c>
      <c r="G34" s="20">
        <v>0.5</v>
      </c>
    </row>
    <row r="35" spans="1:7" x14ac:dyDescent="0.25">
      <c r="A35" s="17" t="s">
        <v>14</v>
      </c>
      <c r="B35" s="18">
        <v>0.48958333333333331</v>
      </c>
      <c r="C35" s="19" t="s">
        <v>40</v>
      </c>
      <c r="D35" s="19" t="s">
        <v>27</v>
      </c>
      <c r="E35" s="19" t="s">
        <v>25</v>
      </c>
      <c r="F35" s="19">
        <v>2</v>
      </c>
      <c r="G35" s="20">
        <v>0.5</v>
      </c>
    </row>
    <row r="36" spans="1:7" x14ac:dyDescent="0.25">
      <c r="A36" s="17" t="s">
        <v>14</v>
      </c>
      <c r="B36" s="18">
        <v>0.51041666666666663</v>
      </c>
      <c r="C36" s="19" t="s">
        <v>36</v>
      </c>
      <c r="D36" s="19" t="s">
        <v>27</v>
      </c>
      <c r="E36" s="19" t="s">
        <v>25</v>
      </c>
      <c r="F36" s="19">
        <v>2</v>
      </c>
      <c r="G36" s="20">
        <v>0.5</v>
      </c>
    </row>
    <row r="37" spans="1:7" x14ac:dyDescent="0.25">
      <c r="A37" s="1" t="s">
        <v>14</v>
      </c>
      <c r="B37" s="2">
        <v>0.52083333333333337</v>
      </c>
      <c r="C37" s="3" t="s">
        <v>32</v>
      </c>
      <c r="D37" s="3" t="s">
        <v>30</v>
      </c>
      <c r="E37" s="31" t="s">
        <v>30</v>
      </c>
      <c r="F37" s="3" t="s">
        <v>17</v>
      </c>
      <c r="G37" s="4">
        <v>1</v>
      </c>
    </row>
    <row r="38" spans="1:7" x14ac:dyDescent="0.25">
      <c r="A38" s="1" t="s">
        <v>14</v>
      </c>
      <c r="B38" s="2">
        <v>5.2083333333333336E-2</v>
      </c>
      <c r="C38" s="3" t="s">
        <v>33</v>
      </c>
      <c r="D38" s="3" t="s">
        <v>5</v>
      </c>
      <c r="E38" s="3" t="s">
        <v>5</v>
      </c>
      <c r="F38" s="3">
        <v>3</v>
      </c>
      <c r="G38" s="4">
        <v>1</v>
      </c>
    </row>
    <row r="39" spans="1:7" x14ac:dyDescent="0.25">
      <c r="A39" s="1" t="s">
        <v>15</v>
      </c>
      <c r="B39" s="2">
        <v>0.47916666666666669</v>
      </c>
      <c r="C39" s="3" t="s">
        <v>46</v>
      </c>
      <c r="D39" s="3" t="s">
        <v>49</v>
      </c>
      <c r="E39" s="3" t="s">
        <v>39</v>
      </c>
      <c r="F39" s="3">
        <v>1</v>
      </c>
      <c r="G39" s="4">
        <v>1</v>
      </c>
    </row>
    <row r="40" spans="1:7" x14ac:dyDescent="0.25">
      <c r="A40" s="1" t="s">
        <v>15</v>
      </c>
      <c r="B40" s="2">
        <v>0.52083333333333337</v>
      </c>
      <c r="C40" s="3" t="s">
        <v>38</v>
      </c>
      <c r="D40" s="3" t="s">
        <v>48</v>
      </c>
      <c r="E40" s="3" t="s">
        <v>39</v>
      </c>
      <c r="F40" s="3">
        <v>1</v>
      </c>
      <c r="G40" s="4">
        <v>1</v>
      </c>
    </row>
    <row r="41" spans="1:7" x14ac:dyDescent="0.25">
      <c r="A41" s="1" t="s">
        <v>15</v>
      </c>
      <c r="B41" s="2">
        <v>6.25E-2</v>
      </c>
      <c r="C41" s="3" t="s">
        <v>37</v>
      </c>
      <c r="D41" s="3" t="s">
        <v>47</v>
      </c>
      <c r="E41" s="3" t="s">
        <v>39</v>
      </c>
      <c r="F41" s="3">
        <v>1</v>
      </c>
      <c r="G41" s="4">
        <v>1</v>
      </c>
    </row>
    <row r="42" spans="1:7" x14ac:dyDescent="0.25">
      <c r="A42" s="17" t="s">
        <v>15</v>
      </c>
      <c r="B42" s="18">
        <v>0.10416666666666667</v>
      </c>
      <c r="C42" s="19" t="s">
        <v>43</v>
      </c>
      <c r="D42" s="19" t="s">
        <v>44</v>
      </c>
      <c r="E42" s="19" t="s">
        <v>39</v>
      </c>
      <c r="F42" s="19">
        <v>1</v>
      </c>
      <c r="G42" s="20">
        <v>0.5</v>
      </c>
    </row>
    <row r="43" spans="1:7" x14ac:dyDescent="0.25">
      <c r="A43" s="17" t="s">
        <v>15</v>
      </c>
      <c r="B43" s="18">
        <v>0.125</v>
      </c>
      <c r="C43" s="19" t="s">
        <v>45</v>
      </c>
      <c r="D43" s="19" t="s">
        <v>44</v>
      </c>
      <c r="E43" s="19" t="s">
        <v>39</v>
      </c>
      <c r="F43" s="19">
        <v>1</v>
      </c>
      <c r="G43" s="20">
        <v>0.5</v>
      </c>
    </row>
    <row r="44" spans="1:7" x14ac:dyDescent="0.25">
      <c r="A44" s="17" t="s">
        <v>15</v>
      </c>
      <c r="B44" s="18">
        <v>0.14583333333333334</v>
      </c>
      <c r="C44" s="19" t="s">
        <v>45</v>
      </c>
      <c r="D44" s="19" t="s">
        <v>43</v>
      </c>
      <c r="E44" s="19" t="s">
        <v>39</v>
      </c>
      <c r="F44" s="19">
        <v>1</v>
      </c>
      <c r="G44" s="20">
        <v>0.5</v>
      </c>
    </row>
    <row r="45" spans="1:7" x14ac:dyDescent="0.25">
      <c r="A45" s="1" t="s">
        <v>15</v>
      </c>
      <c r="B45" s="2">
        <v>0.47916666666666669</v>
      </c>
      <c r="C45" s="3" t="s">
        <v>32</v>
      </c>
      <c r="D45" s="3" t="s">
        <v>30</v>
      </c>
      <c r="E45" s="31" t="s">
        <v>30</v>
      </c>
      <c r="F45" s="3" t="s">
        <v>17</v>
      </c>
      <c r="G45" s="4">
        <v>1</v>
      </c>
    </row>
    <row r="46" spans="1:7" x14ac:dyDescent="0.25">
      <c r="A46" s="1" t="s">
        <v>15</v>
      </c>
      <c r="B46" s="2">
        <v>0.13541666666666666</v>
      </c>
      <c r="C46" s="3" t="s">
        <v>36</v>
      </c>
      <c r="D46" s="3" t="s">
        <v>34</v>
      </c>
      <c r="E46" s="3" t="s">
        <v>5</v>
      </c>
      <c r="F46" s="3">
        <v>3</v>
      </c>
      <c r="G46" s="4">
        <v>1</v>
      </c>
    </row>
    <row r="47" spans="1:7" x14ac:dyDescent="0.25">
      <c r="A47" s="1" t="s">
        <v>15</v>
      </c>
      <c r="B47" s="2">
        <v>8.3333333333333329E-2</v>
      </c>
      <c r="C47" s="3" t="s">
        <v>27</v>
      </c>
      <c r="D47" s="3" t="s">
        <v>35</v>
      </c>
      <c r="E47" s="3" t="s">
        <v>5</v>
      </c>
      <c r="F47" s="3">
        <v>4</v>
      </c>
      <c r="G47" s="4">
        <v>1</v>
      </c>
    </row>
    <row r="48" spans="1:7" x14ac:dyDescent="0.25">
      <c r="A48" s="17" t="s">
        <v>10</v>
      </c>
      <c r="B48" s="18">
        <v>0.4375</v>
      </c>
      <c r="C48" s="19" t="s">
        <v>27</v>
      </c>
      <c r="D48" s="19" t="s">
        <v>39</v>
      </c>
      <c r="E48" s="19" t="s">
        <v>39</v>
      </c>
      <c r="F48" s="19">
        <v>3</v>
      </c>
      <c r="G48" s="20">
        <v>0.5</v>
      </c>
    </row>
    <row r="49" spans="1:7" x14ac:dyDescent="0.25">
      <c r="A49" s="17" t="s">
        <v>10</v>
      </c>
      <c r="B49" s="18">
        <v>0.45833333333333331</v>
      </c>
      <c r="C49" s="19" t="s">
        <v>27</v>
      </c>
      <c r="D49" s="19" t="s">
        <v>41</v>
      </c>
      <c r="E49" s="19" t="s">
        <v>39</v>
      </c>
      <c r="F49" s="19">
        <v>3</v>
      </c>
      <c r="G49" s="20">
        <v>0.5</v>
      </c>
    </row>
    <row r="50" spans="1:7" x14ac:dyDescent="0.25">
      <c r="A50" s="17" t="s">
        <v>10</v>
      </c>
      <c r="B50" s="18">
        <v>0.47916666666666669</v>
      </c>
      <c r="C50" s="19" t="s">
        <v>39</v>
      </c>
      <c r="D50" s="19" t="s">
        <v>41</v>
      </c>
      <c r="E50" s="19" t="s">
        <v>39</v>
      </c>
      <c r="F50" s="19">
        <v>3</v>
      </c>
      <c r="G50" s="20">
        <v>0.5</v>
      </c>
    </row>
    <row r="51" spans="1:7" x14ac:dyDescent="0.25">
      <c r="A51" s="1" t="s">
        <v>10</v>
      </c>
      <c r="B51" s="2">
        <v>0.5</v>
      </c>
      <c r="C51" s="3" t="s">
        <v>40</v>
      </c>
      <c r="D51" s="3" t="s">
        <v>32</v>
      </c>
      <c r="E51" s="3" t="s">
        <v>39</v>
      </c>
      <c r="F51" s="3">
        <v>3</v>
      </c>
      <c r="G51" s="4">
        <v>1</v>
      </c>
    </row>
    <row r="52" spans="1:7" x14ac:dyDescent="0.25">
      <c r="A52" s="1" t="s">
        <v>10</v>
      </c>
      <c r="B52" s="2">
        <v>0.5</v>
      </c>
      <c r="C52" s="3" t="s">
        <v>33</v>
      </c>
      <c r="D52" s="3" t="s">
        <v>5</v>
      </c>
      <c r="E52" s="3" t="s">
        <v>5</v>
      </c>
      <c r="F52" s="3">
        <v>4</v>
      </c>
      <c r="G52" s="4">
        <v>1</v>
      </c>
    </row>
    <row r="53" spans="1:7" x14ac:dyDescent="0.25">
      <c r="A53" s="1" t="s">
        <v>11</v>
      </c>
      <c r="B53" s="2">
        <v>4.1666666666666664E-2</v>
      </c>
      <c r="C53" s="3" t="s">
        <v>26</v>
      </c>
      <c r="D53" s="3" t="s">
        <v>31</v>
      </c>
      <c r="E53" s="3" t="s">
        <v>39</v>
      </c>
      <c r="F53" s="3">
        <v>3</v>
      </c>
      <c r="G53" s="4">
        <v>1</v>
      </c>
    </row>
    <row r="54" spans="1:7" x14ac:dyDescent="0.25">
      <c r="A54" s="1" t="s">
        <v>11</v>
      </c>
      <c r="B54" s="2">
        <v>8.3333333333333329E-2</v>
      </c>
      <c r="C54" s="3" t="s">
        <v>25</v>
      </c>
      <c r="D54" s="3" t="s">
        <v>39</v>
      </c>
      <c r="E54" s="3" t="s">
        <v>39</v>
      </c>
      <c r="F54" s="3">
        <v>3</v>
      </c>
      <c r="G54" s="4">
        <v>1</v>
      </c>
    </row>
    <row r="55" spans="1:7" x14ac:dyDescent="0.25">
      <c r="A55" s="1" t="s">
        <v>11</v>
      </c>
      <c r="B55" s="2">
        <v>8.3333333333333329E-2</v>
      </c>
      <c r="C55" s="3" t="s">
        <v>32</v>
      </c>
      <c r="D55" s="3" t="s">
        <v>30</v>
      </c>
      <c r="E55" s="31" t="s">
        <v>30</v>
      </c>
      <c r="F55" s="3" t="s">
        <v>16</v>
      </c>
      <c r="G55" s="4">
        <v>1</v>
      </c>
    </row>
    <row r="56" spans="1:7" x14ac:dyDescent="0.25">
      <c r="A56" s="1" t="s">
        <v>11</v>
      </c>
      <c r="B56" s="2">
        <v>9.375E-2</v>
      </c>
      <c r="C56" s="3" t="s">
        <v>33</v>
      </c>
      <c r="D56" s="3" t="s">
        <v>5</v>
      </c>
      <c r="E56" s="3" t="s">
        <v>5</v>
      </c>
      <c r="F56" s="3">
        <v>3</v>
      </c>
      <c r="G56" s="4">
        <v>1</v>
      </c>
    </row>
    <row r="57" spans="1:7" x14ac:dyDescent="0.25">
      <c r="A57" s="17" t="s">
        <v>12</v>
      </c>
      <c r="B57" s="18">
        <v>4.1666666666666664E-2</v>
      </c>
      <c r="C57" s="19" t="s">
        <v>36</v>
      </c>
      <c r="D57" s="19" t="s">
        <v>5</v>
      </c>
      <c r="E57" s="19" t="s">
        <v>5</v>
      </c>
      <c r="F57" s="19">
        <v>4</v>
      </c>
      <c r="G57" s="20">
        <v>0.5</v>
      </c>
    </row>
    <row r="58" spans="1:7" x14ac:dyDescent="0.25">
      <c r="A58" s="17" t="s">
        <v>12</v>
      </c>
      <c r="B58" s="18">
        <v>6.25E-2</v>
      </c>
      <c r="C58" s="19" t="s">
        <v>36</v>
      </c>
      <c r="D58" s="19" t="s">
        <v>26</v>
      </c>
      <c r="E58" s="19" t="s">
        <v>5</v>
      </c>
      <c r="F58" s="19">
        <v>4</v>
      </c>
      <c r="G58" s="20">
        <v>0.5</v>
      </c>
    </row>
    <row r="59" spans="1:7" x14ac:dyDescent="0.25">
      <c r="A59" s="17" t="s">
        <v>12</v>
      </c>
      <c r="B59" s="18">
        <v>8.3333333333333329E-2</v>
      </c>
      <c r="C59" s="19" t="s">
        <v>5</v>
      </c>
      <c r="D59" s="19" t="s">
        <v>26</v>
      </c>
      <c r="E59" s="19" t="s">
        <v>5</v>
      </c>
      <c r="F59" s="19">
        <v>4</v>
      </c>
      <c r="G59" s="20">
        <v>0.5</v>
      </c>
    </row>
    <row r="60" spans="1:7" x14ac:dyDescent="0.25">
      <c r="A60" s="1" t="s">
        <v>12</v>
      </c>
      <c r="B60" s="2">
        <v>0.51041666666666663</v>
      </c>
      <c r="C60" s="3" t="s">
        <v>32</v>
      </c>
      <c r="D60" s="3" t="s">
        <v>49</v>
      </c>
      <c r="E60" s="3" t="s">
        <v>39</v>
      </c>
      <c r="F60" s="3">
        <v>2</v>
      </c>
      <c r="G60" s="4">
        <v>1</v>
      </c>
    </row>
    <row r="61" spans="1:7" x14ac:dyDescent="0.25">
      <c r="A61" s="1" t="s">
        <v>12</v>
      </c>
      <c r="B61" s="2">
        <v>5.2083333333333336E-2</v>
      </c>
      <c r="C61" s="3" t="s">
        <v>45</v>
      </c>
      <c r="D61" s="3" t="s">
        <v>46</v>
      </c>
      <c r="E61" s="3" t="s">
        <v>39</v>
      </c>
      <c r="F61" s="3">
        <v>2</v>
      </c>
      <c r="G61" s="4">
        <v>1</v>
      </c>
    </row>
    <row r="62" spans="1:7" x14ac:dyDescent="0.25">
      <c r="A62" s="17" t="s">
        <v>12</v>
      </c>
      <c r="B62" s="18">
        <v>9.375E-2</v>
      </c>
      <c r="C62" s="19" t="s">
        <v>37</v>
      </c>
      <c r="D62" s="19" t="s">
        <v>47</v>
      </c>
      <c r="E62" s="19" t="s">
        <v>39</v>
      </c>
      <c r="F62" s="19">
        <v>2</v>
      </c>
      <c r="G62" s="20">
        <v>0.5</v>
      </c>
    </row>
    <row r="63" spans="1:7" x14ac:dyDescent="0.25">
      <c r="A63" s="17" t="s">
        <v>12</v>
      </c>
      <c r="B63" s="18">
        <v>0.11458333333333333</v>
      </c>
      <c r="C63" s="19" t="s">
        <v>37</v>
      </c>
      <c r="D63" s="19" t="s">
        <v>48</v>
      </c>
      <c r="E63" s="19" t="s">
        <v>39</v>
      </c>
      <c r="F63" s="19">
        <v>2</v>
      </c>
      <c r="G63" s="20">
        <v>0.5</v>
      </c>
    </row>
    <row r="64" spans="1:7" ht="15.75" thickBot="1" x14ac:dyDescent="0.3">
      <c r="A64" s="63" t="s">
        <v>12</v>
      </c>
      <c r="B64" s="64">
        <v>0.13541666666666666</v>
      </c>
      <c r="C64" s="65" t="s">
        <v>47</v>
      </c>
      <c r="D64" s="65" t="s">
        <v>48</v>
      </c>
      <c r="E64" s="65" t="s">
        <v>39</v>
      </c>
      <c r="F64" s="65">
        <v>2</v>
      </c>
      <c r="G64" s="66">
        <v>0.5</v>
      </c>
    </row>
    <row r="65" spans="7:7" x14ac:dyDescent="0.25">
      <c r="G65">
        <f>SUM(G2:G64)</f>
        <v>54</v>
      </c>
    </row>
  </sheetData>
  <autoFilter ref="A1:G64" xr:uid="{3C9CC27F-0D5A-9C46-92A5-BEA4AE38B9F2}">
    <sortState xmlns:xlrd2="http://schemas.microsoft.com/office/spreadsheetml/2017/richdata2" ref="A2:G64">
      <sortCondition descending="1" ref="A1:A6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24A56-D9AD-9E43-955F-20C70213E6D1}">
  <dimension ref="A2:N9"/>
  <sheetViews>
    <sheetView zoomScale="170" zoomScaleNormal="170" workbookViewId="0">
      <selection activeCell="N9" sqref="N9"/>
    </sheetView>
  </sheetViews>
  <sheetFormatPr defaultColWidth="10.7109375" defaultRowHeight="15" x14ac:dyDescent="0.25"/>
  <cols>
    <col min="1" max="1" width="16" style="39" bestFit="1" customWidth="1"/>
    <col min="2" max="2" width="6.28515625" style="39" customWidth="1"/>
    <col min="3" max="3" width="3.7109375" style="39" bestFit="1" customWidth="1"/>
    <col min="4" max="4" width="4.140625" style="39" bestFit="1" customWidth="1"/>
    <col min="5" max="5" width="3.140625" style="39" bestFit="1" customWidth="1"/>
    <col min="6" max="10" width="4.140625" style="39" bestFit="1" customWidth="1"/>
    <col min="11" max="11" width="3.42578125" style="39" bestFit="1" customWidth="1"/>
    <col min="12" max="12" width="4.7109375" style="39" bestFit="1" customWidth="1"/>
    <col min="13" max="14" width="10" style="39" bestFit="1" customWidth="1"/>
    <col min="15" max="16384" width="10.7109375" style="39"/>
  </cols>
  <sheetData>
    <row r="2" spans="1:14" ht="15.75" thickBot="1" x14ac:dyDescent="0.3"/>
    <row r="3" spans="1:14" x14ac:dyDescent="0.25">
      <c r="A3" s="47" t="s">
        <v>54</v>
      </c>
      <c r="B3" s="40" t="s">
        <v>55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4" ht="15.75" thickBot="1" x14ac:dyDescent="0.3">
      <c r="A4" s="48" t="s">
        <v>51</v>
      </c>
      <c r="B4" s="43" t="s">
        <v>28</v>
      </c>
      <c r="C4" s="43" t="s">
        <v>29</v>
      </c>
      <c r="D4" s="43" t="s">
        <v>9</v>
      </c>
      <c r="E4" s="43" t="s">
        <v>8</v>
      </c>
      <c r="F4" s="43" t="s">
        <v>7</v>
      </c>
      <c r="G4" s="43" t="s">
        <v>15</v>
      </c>
      <c r="H4" s="43" t="s">
        <v>14</v>
      </c>
      <c r="I4" s="43" t="s">
        <v>13</v>
      </c>
      <c r="J4" s="43" t="s">
        <v>12</v>
      </c>
      <c r="K4" s="43" t="s">
        <v>11</v>
      </c>
      <c r="L4" s="43" t="s">
        <v>10</v>
      </c>
      <c r="M4" s="44" t="s">
        <v>53</v>
      </c>
    </row>
    <row r="5" spans="1:14" x14ac:dyDescent="0.25">
      <c r="A5" s="49" t="s">
        <v>39</v>
      </c>
      <c r="B5" s="41"/>
      <c r="C5" s="41">
        <v>1</v>
      </c>
      <c r="D5" s="41">
        <v>1.5</v>
      </c>
      <c r="E5" s="41">
        <v>1</v>
      </c>
      <c r="F5" s="41">
        <v>1</v>
      </c>
      <c r="G5" s="41">
        <v>4.5</v>
      </c>
      <c r="H5" s="41">
        <v>1</v>
      </c>
      <c r="I5" s="41">
        <v>1</v>
      </c>
      <c r="J5" s="41">
        <v>3.5</v>
      </c>
      <c r="K5" s="41">
        <v>2</v>
      </c>
      <c r="L5" s="41">
        <v>2.5</v>
      </c>
      <c r="M5" s="42">
        <v>19</v>
      </c>
      <c r="N5" s="39">
        <f>GETPIVOTDATA("Game Value",$A$3,"Location","Brentwood")*175</f>
        <v>3325</v>
      </c>
    </row>
    <row r="6" spans="1:14" x14ac:dyDescent="0.25">
      <c r="A6" s="50" t="s">
        <v>25</v>
      </c>
      <c r="B6">
        <v>1</v>
      </c>
      <c r="C6">
        <v>1</v>
      </c>
      <c r="D6"/>
      <c r="E6">
        <v>2</v>
      </c>
      <c r="F6">
        <v>3</v>
      </c>
      <c r="G6"/>
      <c r="H6">
        <v>2.5</v>
      </c>
      <c r="I6">
        <v>3</v>
      </c>
      <c r="J6"/>
      <c r="K6"/>
      <c r="L6"/>
      <c r="M6" s="44">
        <v>12.5</v>
      </c>
      <c r="N6" s="39">
        <f>GETPIVOTDATA("Game Value",$A$3,"Location","Gallatin")*175</f>
        <v>2187.5</v>
      </c>
    </row>
    <row r="7" spans="1:14" x14ac:dyDescent="0.25">
      <c r="A7" s="50" t="s">
        <v>5</v>
      </c>
      <c r="B7"/>
      <c r="C7">
        <v>3</v>
      </c>
      <c r="D7">
        <v>1</v>
      </c>
      <c r="E7">
        <v>1</v>
      </c>
      <c r="F7">
        <v>1</v>
      </c>
      <c r="G7">
        <v>2</v>
      </c>
      <c r="H7">
        <v>1</v>
      </c>
      <c r="I7">
        <v>1</v>
      </c>
      <c r="J7">
        <v>1</v>
      </c>
      <c r="K7">
        <v>1</v>
      </c>
      <c r="L7">
        <v>1</v>
      </c>
      <c r="M7" s="44">
        <v>13</v>
      </c>
      <c r="N7" s="39">
        <f>GETPIVOTDATA("Game Value",$A$3,"Location","Mount Juliet")*175</f>
        <v>2275</v>
      </c>
    </row>
    <row r="8" spans="1:14" ht="15.75" thickBot="1" x14ac:dyDescent="0.3">
      <c r="A8" s="51" t="s">
        <v>30</v>
      </c>
      <c r="B8" s="45">
        <v>1</v>
      </c>
      <c r="C8" s="45">
        <v>1</v>
      </c>
      <c r="D8" s="45">
        <v>1</v>
      </c>
      <c r="E8" s="45">
        <v>1</v>
      </c>
      <c r="F8" s="45">
        <v>1</v>
      </c>
      <c r="G8" s="45">
        <v>1</v>
      </c>
      <c r="H8" s="45">
        <v>1</v>
      </c>
      <c r="I8" s="45">
        <v>1</v>
      </c>
      <c r="J8" s="45">
        <v>1</v>
      </c>
      <c r="K8" s="45">
        <v>1</v>
      </c>
      <c r="L8" s="45"/>
      <c r="M8" s="46">
        <v>10</v>
      </c>
      <c r="N8" s="39">
        <f>GETPIVOTDATA("Game Value",$A$3,"Location","Smyrna")*175</f>
        <v>1750</v>
      </c>
    </row>
    <row r="9" spans="1:14" ht="15.75" thickBot="1" x14ac:dyDescent="0.3">
      <c r="A9" s="51" t="s">
        <v>53</v>
      </c>
      <c r="B9" s="45">
        <v>2</v>
      </c>
      <c r="C9" s="45">
        <v>6</v>
      </c>
      <c r="D9" s="45">
        <v>3.5</v>
      </c>
      <c r="E9" s="45">
        <v>5</v>
      </c>
      <c r="F9" s="45">
        <v>6</v>
      </c>
      <c r="G9" s="45">
        <v>7.5</v>
      </c>
      <c r="H9" s="45">
        <v>5.5</v>
      </c>
      <c r="I9" s="45">
        <v>6</v>
      </c>
      <c r="J9" s="45">
        <v>5.5</v>
      </c>
      <c r="K9" s="45">
        <v>4</v>
      </c>
      <c r="L9" s="45">
        <v>3.5</v>
      </c>
      <c r="M9" s="46">
        <v>54.5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Field Schedule</vt:lpstr>
      <vt:lpstr>Master List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Edwards, Paul</dc:creator>
  <cp:lastModifiedBy>Maureen Culberson</cp:lastModifiedBy>
  <dcterms:created xsi:type="dcterms:W3CDTF">2021-07-26T15:18:51Z</dcterms:created>
  <dcterms:modified xsi:type="dcterms:W3CDTF">2024-08-15T20:19:56Z</dcterms:modified>
</cp:coreProperties>
</file>